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<sst xmlns="http://schemas.openxmlformats.org/spreadsheetml/2006/main" count="65" uniqueCount="60">
  <si>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</si>
  <si>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</si>
  <si>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</si>
  <si>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</si>
  <si>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</si>
  <si>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</si>
  <si>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</si>
  <si>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</si>
  <si>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</si>
  <si>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</si>
  <si>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</si>
  <si>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</si>
  <si>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</si>
  <si>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</si>
  <si>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</si>
  <si>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</si>
  <si>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</si>
  <si>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</si>
  <si>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</si>
  <si>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</si>
  <si>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</si>
  <si>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</si>
  <si>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</si>
  <si>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</si>
  <si>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</si>
  <si>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</si>
  <si>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</si>
  <si>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</si>
  <si>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</si>
  <si>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</si>
  <si>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</si>
  <si>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</si>
  <si>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</si>
  <si>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</si>
  <si>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</si>
  <si>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</si>
  <si>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</si>
  <si>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</si>
  <si>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</si>
  <si>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</si>
  <si>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</si>
  <si>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</si>
  <si>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</si>
  <si>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</si>
  <si>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</si>
  <si>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</si>
  <si>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</si>
  <si>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</si>
  <si>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</si>
  <si>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</si>
  <si>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</si>
  <si>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</si>
  <si>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</si>
  <si>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</si>
  <si>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</si>
  <si>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</si>
  <si>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</si>
  <si>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</si>
  <si>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01.02.2023 года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</si>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</sst>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9"/>
      <c r="B5" s="68" t="s">
        <v>0</v>
      </c>
      <c r="C5" s="68"/>
      <c r="D5" s="68"/>
      <c r="E5" s="68" t="s">
        <v>50</v>
      </c>
      <c r="F5" s="68"/>
      <c r="G5" s="68"/>
    </row>
    <row r="6" spans="1:7" ht="48.75" customHeight="1">
      <c r="A6" s="69"/>
      <c r="B6" s="54" t="s">
        <v>59</v>
      </c>
      <c r="C6" s="54" t="s">
        <v>1</v>
      </c>
      <c r="D6" s="55" t="s">
        <v>2</v>
      </c>
      <c r="E6" s="54" t="s">
        <v>59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4.25">
      <c r="A8" s="13" t="s">
        <v>30</v>
      </c>
      <c r="B8" s="14">
        <f>B9+B10+B11+B12+B17</f>
        <v>201260.3</v>
      </c>
      <c r="C8" s="14">
        <f>C9+C10+C11+C12+C17</f>
        <v>7550.7</v>
      </c>
      <c r="D8" s="15">
        <f>C8/B8*100</f>
        <v>3.751708608205394</v>
      </c>
      <c r="E8" s="14">
        <f>E9+E10+E11+E12+E17</f>
        <v>121657.59999999999</v>
      </c>
      <c r="F8" s="14">
        <f>F9+F10+F11+F12+F17</f>
        <v>4861.3</v>
      </c>
      <c r="G8" s="16">
        <f>F8/E8*100</f>
        <v>3.9958868167710033</v>
      </c>
    </row>
    <row r="9" spans="1:7" ht="14.25">
      <c r="A9" s="17" t="s">
        <v>4</v>
      </c>
      <c r="B9" s="18">
        <v>61920.9</v>
      </c>
      <c r="C9" s="18">
        <v>3311.3</v>
      </c>
      <c r="D9" s="20">
        <f>C9/B9*100</f>
        <v>5.3476289911806845</v>
      </c>
      <c r="E9" s="20">
        <v>41280.6</v>
      </c>
      <c r="F9" s="20">
        <v>2196.3</v>
      </c>
      <c r="G9" s="20">
        <f>F9/E9*100</f>
        <v>5.3204168544061865</v>
      </c>
    </row>
    <row r="10" spans="1:7" ht="39.75" customHeight="1">
      <c r="A10" s="17" t="s">
        <v>5</v>
      </c>
      <c r="B10" s="18">
        <v>27480</v>
      </c>
      <c r="C10" s="18">
        <v>940</v>
      </c>
      <c r="D10" s="20">
        <f>C10/B10*100</f>
        <v>3.420669577874818</v>
      </c>
      <c r="E10" s="18">
        <v>215.7</v>
      </c>
      <c r="F10" s="19">
        <v>6.4</v>
      </c>
      <c r="G10" s="20">
        <f>F10/E10*100</f>
        <v>2.96708391284191</v>
      </c>
    </row>
    <row r="11" spans="1:7" ht="19.5" customHeight="1">
      <c r="A11" s="17" t="s">
        <v>31</v>
      </c>
      <c r="B11" s="18">
        <v>59960.4</v>
      </c>
      <c r="C11" s="18">
        <v>876.1</v>
      </c>
      <c r="D11" s="20">
        <f>C11/B11*100</f>
        <v>1.4611310131353359</v>
      </c>
      <c r="E11" s="18">
        <v>51602.9</v>
      </c>
      <c r="F11" s="19">
        <v>805.4</v>
      </c>
      <c r="G11" s="20">
        <f>F11/E11*100</f>
        <v>1.560764995765742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1695.3999999999999</v>
      </c>
      <c r="D12" s="20">
        <f>C12/B12*100</f>
        <v>3.7581684858265128</v>
      </c>
      <c r="E12" s="18">
        <f>SUM(E14+E15+E16)</f>
        <v>21813.2</v>
      </c>
      <c r="F12" s="18">
        <f>SUM(F14+F15+F16)</f>
        <v>1125.5</v>
      </c>
      <c r="G12" s="20">
        <f>F12/E12*100</f>
        <v>5.15971980268828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21813.2</v>
      </c>
      <c r="C14" s="18">
        <v>1125.5</v>
      </c>
      <c r="D14" s="20">
        <f aca="true" t="shared" si="0" ref="D14:D32">C14/B14*100</f>
        <v>5.15971980268828</v>
      </c>
      <c r="E14" s="18">
        <v>21813.2</v>
      </c>
      <c r="F14" s="19">
        <v>1125.5</v>
      </c>
      <c r="G14" s="20">
        <f aca="true" t="shared" si="1" ref="G14:G32">F14/E14*100</f>
        <v>5.15971980268828</v>
      </c>
      <c r="I14" s="2"/>
    </row>
    <row r="15" spans="1:7" ht="14.25">
      <c r="A15" s="23" t="s">
        <v>49</v>
      </c>
      <c r="B15" s="18">
        <v>6340.3</v>
      </c>
      <c r="C15" s="18">
        <v>305.1</v>
      </c>
      <c r="D15" s="20">
        <f t="shared" si="0"/>
        <v>4.812075138400392</v>
      </c>
      <c r="E15" s="24">
        <v>0</v>
      </c>
      <c r="F15" s="19">
        <v>0</v>
      </c>
      <c r="G15" s="20" t="e">
        <f t="shared" si="1"/>
        <v>#DIV/0!</v>
      </c>
    </row>
    <row r="16" spans="1:7" ht="14.25">
      <c r="A16" s="23" t="s">
        <v>48</v>
      </c>
      <c r="B16" s="25">
        <v>16958.9</v>
      </c>
      <c r="C16" s="25">
        <v>264.8</v>
      </c>
      <c r="D16" s="20">
        <f t="shared" si="0"/>
        <v>1.5614220261927365</v>
      </c>
      <c r="E16" s="20">
        <v>0</v>
      </c>
      <c r="F16" s="25">
        <v>0</v>
      </c>
      <c r="G16" s="20" t="e">
        <f t="shared" si="1"/>
        <v>#DIV/0!</v>
      </c>
    </row>
    <row r="17" spans="1:7" ht="15" thickBot="1">
      <c r="A17" s="26" t="s">
        <v>32</v>
      </c>
      <c r="B17" s="27">
        <v>6786.6</v>
      </c>
      <c r="C17" s="27">
        <v>727.9</v>
      </c>
      <c r="D17" s="20">
        <f t="shared" si="0"/>
        <v>10.725547402233811</v>
      </c>
      <c r="E17" s="27">
        <v>6745.2</v>
      </c>
      <c r="F17" s="27">
        <v>727.7</v>
      </c>
      <c r="G17" s="27">
        <f t="shared" si="1"/>
        <v>10.78841250074127</v>
      </c>
    </row>
    <row r="18" spans="1:7" ht="15" customHeight="1">
      <c r="A18" s="28" t="s">
        <v>33</v>
      </c>
      <c r="B18" s="29">
        <f>SUM(B19:B23)</f>
        <v>48238.8</v>
      </c>
      <c r="C18" s="29">
        <f>SUM(C19:C23)</f>
        <v>440.49999999999994</v>
      </c>
      <c r="D18" s="30">
        <f t="shared" si="0"/>
        <v>0.9131653357877889</v>
      </c>
      <c r="E18" s="29">
        <f>SUM(E19:E23)</f>
        <v>46772.4</v>
      </c>
      <c r="F18" s="29">
        <f>SUM(F19:F23)</f>
        <v>341.59999999999997</v>
      </c>
      <c r="G18" s="30">
        <f t="shared" si="1"/>
        <v>0.7303452463418596</v>
      </c>
    </row>
    <row r="19" spans="1:7" ht="42">
      <c r="A19" s="31" t="s">
        <v>34</v>
      </c>
      <c r="B19" s="32">
        <v>46970.7</v>
      </c>
      <c r="C19" s="32">
        <v>313</v>
      </c>
      <c r="D19" s="20">
        <f t="shared" si="0"/>
        <v>0.6663728664891092</v>
      </c>
      <c r="E19" s="32">
        <v>45671.9</v>
      </c>
      <c r="F19" s="33">
        <v>222.1</v>
      </c>
      <c r="G19" s="34">
        <f t="shared" si="1"/>
        <v>0.48629463630810194</v>
      </c>
    </row>
    <row r="20" spans="1:10" ht="30.75" customHeight="1">
      <c r="A20" s="35" t="s">
        <v>35</v>
      </c>
      <c r="B20" s="18">
        <v>216.4</v>
      </c>
      <c r="C20" s="18">
        <v>26.9</v>
      </c>
      <c r="D20" s="20">
        <f t="shared" si="0"/>
        <v>12.43068391866913</v>
      </c>
      <c r="E20" s="18">
        <v>216.4</v>
      </c>
      <c r="F20" s="19">
        <v>26.9</v>
      </c>
      <c r="G20" s="20">
        <f t="shared" si="1"/>
        <v>12.43068391866913</v>
      </c>
      <c r="J20" s="1"/>
    </row>
    <row r="21" spans="1:7" ht="27" customHeight="1">
      <c r="A21" s="35" t="s">
        <v>6</v>
      </c>
      <c r="B21" s="18">
        <v>0</v>
      </c>
      <c r="C21" s="18">
        <v>11.5</v>
      </c>
      <c r="D21" s="20" t="e">
        <f t="shared" si="0"/>
        <v>#DIV/0!</v>
      </c>
      <c r="E21" s="18">
        <v>0</v>
      </c>
      <c r="F21" s="19">
        <v>11.5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29.4</v>
      </c>
      <c r="D22" s="20">
        <f t="shared" si="0"/>
        <v>5.109489051094891</v>
      </c>
      <c r="E22" s="18">
        <v>524.1</v>
      </c>
      <c r="F22" s="19">
        <v>21.4</v>
      </c>
      <c r="G22" s="20">
        <f t="shared" si="1"/>
        <v>4.0831902308719705</v>
      </c>
    </row>
    <row r="23" spans="1:7" ht="15" thickBot="1">
      <c r="A23" s="26" t="s">
        <v>36</v>
      </c>
      <c r="B23" s="27">
        <v>476.3</v>
      </c>
      <c r="C23" s="27">
        <v>59.7</v>
      </c>
      <c r="D23" s="20">
        <f t="shared" si="0"/>
        <v>12.534117153054797</v>
      </c>
      <c r="E23" s="27">
        <v>360</v>
      </c>
      <c r="F23" s="27">
        <v>59.7</v>
      </c>
      <c r="G23" s="27">
        <f t="shared" si="1"/>
        <v>16.583333333333332</v>
      </c>
    </row>
    <row r="24" spans="1:7" ht="14.25">
      <c r="A24" s="28" t="s">
        <v>8</v>
      </c>
      <c r="B24" s="36">
        <f>B25+B30+B32+B31</f>
        <v>819330.9</v>
      </c>
      <c r="C24" s="36">
        <f>C25+C30+C32+C31</f>
        <v>42686.6</v>
      </c>
      <c r="D24" s="36">
        <f t="shared" si="0"/>
        <v>5.20993410598819</v>
      </c>
      <c r="E24" s="36">
        <f>E25+E30+E32+E31</f>
        <v>816964.5000000001</v>
      </c>
      <c r="F24" s="36">
        <f>F25+F30+F32+F31</f>
        <v>42094.99999999999</v>
      </c>
      <c r="G24" s="30">
        <f t="shared" si="1"/>
        <v>5.152610670353484</v>
      </c>
    </row>
    <row r="25" spans="1:7" ht="14.25">
      <c r="A25" s="37" t="s">
        <v>52</v>
      </c>
      <c r="B25" s="18">
        <f>SUM(B26:B29)</f>
        <v>819330.9</v>
      </c>
      <c r="C25" s="18">
        <f>SUM(C26:C29)</f>
        <v>45615.5</v>
      </c>
      <c r="D25" s="18">
        <f t="shared" si="0"/>
        <v>5.567408723386363</v>
      </c>
      <c r="E25" s="18">
        <f>SUM(E26:E29)</f>
        <v>816964.5000000001</v>
      </c>
      <c r="F25" s="18">
        <f>SUM(F26:F29)</f>
        <v>45023.899999999994</v>
      </c>
      <c r="G25" s="20">
        <f t="shared" si="1"/>
        <v>5.511120740252482</v>
      </c>
    </row>
    <row r="26" spans="1:7" ht="14.25">
      <c r="A26" s="38" t="s">
        <v>42</v>
      </c>
      <c r="B26" s="18">
        <v>229200</v>
      </c>
      <c r="C26" s="18">
        <v>19100</v>
      </c>
      <c r="D26" s="18">
        <f t="shared" si="0"/>
        <v>8.333333333333332</v>
      </c>
      <c r="E26" s="18">
        <v>229200</v>
      </c>
      <c r="F26" s="18">
        <v>19100</v>
      </c>
      <c r="G26" s="20">
        <f t="shared" si="1"/>
        <v>8.333333333333332</v>
      </c>
    </row>
    <row r="27" spans="1:7" ht="14.25">
      <c r="A27" s="38" t="s">
        <v>43</v>
      </c>
      <c r="B27" s="18">
        <v>244572.7</v>
      </c>
      <c r="C27" s="18">
        <v>1853.1</v>
      </c>
      <c r="D27" s="18">
        <f t="shared" si="0"/>
        <v>0.7576888180896723</v>
      </c>
      <c r="E27" s="18">
        <v>244572.7</v>
      </c>
      <c r="F27" s="18">
        <v>1853.1</v>
      </c>
      <c r="G27" s="20">
        <f t="shared" si="1"/>
        <v>0.7576888180896723</v>
      </c>
    </row>
    <row r="28" spans="1:7" ht="14.25">
      <c r="A28" s="38" t="s">
        <v>44</v>
      </c>
      <c r="B28" s="18">
        <v>321703.3</v>
      </c>
      <c r="C28" s="18">
        <v>24662.4</v>
      </c>
      <c r="D28" s="18">
        <f t="shared" si="0"/>
        <v>7.666194285231144</v>
      </c>
      <c r="E28" s="18">
        <v>319336.9</v>
      </c>
      <c r="F28" s="18">
        <v>24070.8</v>
      </c>
      <c r="G28" s="20">
        <f t="shared" si="1"/>
        <v>7.537744620180129</v>
      </c>
    </row>
    <row r="29" spans="1:7" ht="14.25">
      <c r="A29" s="38" t="s">
        <v>45</v>
      </c>
      <c r="B29" s="18">
        <v>23854.9</v>
      </c>
      <c r="C29" s="18">
        <v>0</v>
      </c>
      <c r="D29" s="18">
        <f t="shared" si="0"/>
        <v>0</v>
      </c>
      <c r="E29" s="18">
        <v>23854.9</v>
      </c>
      <c r="F29" s="19">
        <v>0</v>
      </c>
      <c r="G29" s="20">
        <f t="shared" si="1"/>
        <v>0</v>
      </c>
    </row>
    <row r="30" spans="1:7" ht="14.2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21" t="e">
        <f t="shared" si="0"/>
        <v>#DIV/0!</v>
      </c>
      <c r="E31" s="24">
        <v>0</v>
      </c>
      <c r="F31" s="24">
        <v>0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-2928.9</v>
      </c>
      <c r="D32" s="21" t="e">
        <f t="shared" si="0"/>
        <v>#DIV/0!</v>
      </c>
      <c r="E32" s="24">
        <v>0</v>
      </c>
      <c r="F32" s="24">
        <v>-2928.9</v>
      </c>
      <c r="G32" s="21" t="e">
        <f t="shared" si="1"/>
        <v>#DIV/0!</v>
      </c>
    </row>
    <row r="33" spans="1:7" ht="18" thickBot="1">
      <c r="A33" s="41" t="s">
        <v>40</v>
      </c>
      <c r="B33" s="42">
        <f>B24+B18+B8</f>
        <v>1068830</v>
      </c>
      <c r="C33" s="42">
        <f>C24+C18+C8</f>
        <v>50677.799999999996</v>
      </c>
      <c r="D33" s="42">
        <f>C33/B33*100</f>
        <v>4.741427542265841</v>
      </c>
      <c r="E33" s="42">
        <f>E24+E18+E8</f>
        <v>985394.5000000001</v>
      </c>
      <c r="F33" s="42">
        <f>F24+F18+F8</f>
        <v>47297.899999999994</v>
      </c>
      <c r="G33" s="43">
        <f>F33/E33*100</f>
        <v>4.799894864442615</v>
      </c>
    </row>
    <row r="34" spans="1:7" ht="17.25" customHeight="1">
      <c r="A34" s="60" t="s">
        <v>10</v>
      </c>
      <c r="B34" s="60"/>
      <c r="C34" s="60"/>
      <c r="D34" s="60"/>
      <c r="E34" s="60"/>
      <c r="F34" s="60"/>
      <c r="G34" s="60"/>
    </row>
    <row r="35" spans="1:7" ht="14.25">
      <c r="A35" s="17" t="s">
        <v>11</v>
      </c>
      <c r="B35" s="18">
        <v>133981</v>
      </c>
      <c r="C35" s="18">
        <v>6793.7</v>
      </c>
      <c r="D35" s="18">
        <f aca="true" t="shared" si="2" ref="D35:D49">C35/B35*100</f>
        <v>5.070644345093707</v>
      </c>
      <c r="E35" s="18">
        <v>70837.5</v>
      </c>
      <c r="F35" s="19">
        <v>3990.5</v>
      </c>
      <c r="G35" s="20">
        <f aca="true" t="shared" si="3" ref="G35:G49">F35/E35*100</f>
        <v>5.6333156873125105</v>
      </c>
    </row>
    <row r="36" spans="1:7" ht="14.25">
      <c r="A36" s="17" t="s">
        <v>12</v>
      </c>
      <c r="B36" s="18">
        <v>2366.4</v>
      </c>
      <c r="C36" s="18">
        <v>48.8</v>
      </c>
      <c r="D36" s="18">
        <f t="shared" si="2"/>
        <v>2.0622041920216363</v>
      </c>
      <c r="E36" s="18">
        <v>0</v>
      </c>
      <c r="F36" s="19">
        <v>0</v>
      </c>
      <c r="G36" s="20" t="e">
        <f t="shared" si="3"/>
        <v>#DIV/0!</v>
      </c>
    </row>
    <row r="37" spans="1:7" ht="27.75">
      <c r="A37" s="17" t="s">
        <v>13</v>
      </c>
      <c r="B37" s="18">
        <v>4415.5</v>
      </c>
      <c r="C37" s="18">
        <v>147.4</v>
      </c>
      <c r="D37" s="18">
        <f t="shared" si="2"/>
        <v>3.338240289887895</v>
      </c>
      <c r="E37" s="18">
        <v>4122.7</v>
      </c>
      <c r="F37" s="19">
        <v>141.5</v>
      </c>
      <c r="G37" s="20">
        <f t="shared" si="3"/>
        <v>3.4322167511582213</v>
      </c>
    </row>
    <row r="38" spans="1:7" ht="21" customHeight="1">
      <c r="A38" s="17" t="s">
        <v>14</v>
      </c>
      <c r="B38" s="18">
        <v>206800.3</v>
      </c>
      <c r="C38" s="18">
        <v>1123.9</v>
      </c>
      <c r="D38" s="18">
        <f t="shared" si="2"/>
        <v>0.5434711651772266</v>
      </c>
      <c r="E38" s="18">
        <v>178804.1</v>
      </c>
      <c r="F38" s="19">
        <v>406.6</v>
      </c>
      <c r="G38" s="20">
        <f t="shared" si="3"/>
        <v>0.22739970727740583</v>
      </c>
    </row>
    <row r="39" spans="1:7" ht="18.75" customHeight="1">
      <c r="A39" s="17" t="s">
        <v>15</v>
      </c>
      <c r="B39" s="18">
        <v>13900.6</v>
      </c>
      <c r="C39" s="18">
        <v>266.1</v>
      </c>
      <c r="D39" s="18">
        <f t="shared" si="2"/>
        <v>1.9143058573011236</v>
      </c>
      <c r="E39" s="18">
        <v>5217.7</v>
      </c>
      <c r="F39" s="19">
        <v>0</v>
      </c>
      <c r="G39" s="20">
        <f t="shared" si="3"/>
        <v>0</v>
      </c>
    </row>
    <row r="40" spans="1:7" ht="14.2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570876.8</v>
      </c>
      <c r="C41" s="18">
        <v>35679.8</v>
      </c>
      <c r="D41" s="18">
        <f t="shared" si="2"/>
        <v>6.25</v>
      </c>
      <c r="E41" s="18">
        <v>570876.8</v>
      </c>
      <c r="F41" s="18">
        <v>35679.8</v>
      </c>
      <c r="G41" s="20">
        <f t="shared" si="3"/>
        <v>6.25</v>
      </c>
    </row>
    <row r="42" spans="1:7" ht="17.25" customHeight="1">
      <c r="A42" s="17" t="s">
        <v>17</v>
      </c>
      <c r="B42" s="18">
        <v>91566</v>
      </c>
      <c r="C42" s="18">
        <v>4509.9</v>
      </c>
      <c r="D42" s="18">
        <f t="shared" si="2"/>
        <v>4.925299783762531</v>
      </c>
      <c r="E42" s="18">
        <v>89352.2</v>
      </c>
      <c r="F42" s="19">
        <v>4205.8</v>
      </c>
      <c r="G42" s="20">
        <f t="shared" si="3"/>
        <v>4.706990986232013</v>
      </c>
    </row>
    <row r="43" spans="1:7" ht="14.2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4.25">
      <c r="A44" s="17" t="s">
        <v>18</v>
      </c>
      <c r="B44" s="18">
        <v>44730.7</v>
      </c>
      <c r="C44" s="18">
        <v>1629.8</v>
      </c>
      <c r="D44" s="18">
        <f t="shared" si="2"/>
        <v>3.643582595398686</v>
      </c>
      <c r="E44" s="18">
        <v>40617.3</v>
      </c>
      <c r="F44" s="19">
        <v>1200.1</v>
      </c>
      <c r="G44" s="20">
        <f t="shared" si="3"/>
        <v>2.954652327948928</v>
      </c>
    </row>
    <row r="45" spans="1:7" ht="18.75" customHeight="1">
      <c r="A45" s="17" t="s">
        <v>20</v>
      </c>
      <c r="B45" s="18">
        <v>1052</v>
      </c>
      <c r="C45" s="18">
        <v>24</v>
      </c>
      <c r="D45" s="18">
        <f t="shared" si="2"/>
        <v>2.2813688212927756</v>
      </c>
      <c r="E45" s="18">
        <v>860</v>
      </c>
      <c r="F45" s="19">
        <v>24</v>
      </c>
      <c r="G45" s="20">
        <f t="shared" si="3"/>
        <v>2.7906976744186047</v>
      </c>
    </row>
    <row r="46" spans="1:7" ht="17.25" customHeight="1">
      <c r="A46" s="37" t="s">
        <v>21</v>
      </c>
      <c r="B46" s="18">
        <v>9740.1</v>
      </c>
      <c r="C46" s="18">
        <v>868.9</v>
      </c>
      <c r="D46" s="18">
        <f t="shared" si="2"/>
        <v>8.920852968655351</v>
      </c>
      <c r="E46" s="18">
        <v>9740.1</v>
      </c>
      <c r="F46" s="18">
        <v>868.9</v>
      </c>
      <c r="G46" s="20">
        <f t="shared" si="3"/>
        <v>8.920852968655351</v>
      </c>
    </row>
    <row r="47" spans="1:7" ht="27.75">
      <c r="A47" s="17" t="s">
        <v>22</v>
      </c>
      <c r="B47" s="18">
        <v>377.5</v>
      </c>
      <c r="C47" s="18">
        <v>19.1</v>
      </c>
      <c r="D47" s="18">
        <f t="shared" si="2"/>
        <v>5.059602649006623</v>
      </c>
      <c r="E47" s="18">
        <v>72.7</v>
      </c>
      <c r="F47" s="19">
        <v>0</v>
      </c>
      <c r="G47" s="20">
        <f t="shared" si="3"/>
        <v>0</v>
      </c>
    </row>
    <row r="48" spans="1:7" ht="1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20793.4</v>
      </c>
      <c r="F48" s="45">
        <v>2341.1</v>
      </c>
      <c r="G48" s="46">
        <f t="shared" si="3"/>
        <v>11.25886098473554</v>
      </c>
    </row>
    <row r="49" spans="1:7" ht="18" thickBot="1">
      <c r="A49" s="41" t="s">
        <v>24</v>
      </c>
      <c r="B49" s="47">
        <f>SUM(B35:B48)</f>
        <v>1079806.9000000001</v>
      </c>
      <c r="C49" s="47">
        <f>SUM(C35:C48)</f>
        <v>51111.40000000001</v>
      </c>
      <c r="D49" s="47">
        <f t="shared" si="2"/>
        <v>4.73338334844869</v>
      </c>
      <c r="E49" s="47">
        <f>E48+E47+E46+E45+E44+E43+E42+E41+E39+E38+E37+E36+E35</f>
        <v>991294.4999999999</v>
      </c>
      <c r="F49" s="47">
        <f>F48+F47+F46+F45+F44+F43+F42+F41+F39+F38+F37+F36+F35</f>
        <v>48858.3</v>
      </c>
      <c r="G49" s="48">
        <f t="shared" si="3"/>
        <v>4.928737121006926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59" t="s">
        <v>3</v>
      </c>
      <c r="B52" s="59"/>
      <c r="C52" s="59"/>
      <c r="D52" s="49"/>
      <c r="E52" s="49"/>
      <c r="F52" s="49"/>
      <c r="G52" s="49"/>
    </row>
    <row r="53" spans="1:7" ht="15" thickBot="1">
      <c r="A53" s="61" t="s">
        <v>25</v>
      </c>
      <c r="B53" s="62"/>
      <c r="C53" s="50" t="s">
        <v>54</v>
      </c>
      <c r="D53" s="4"/>
      <c r="E53" s="4"/>
      <c r="F53" s="4"/>
      <c r="G53" s="4"/>
    </row>
    <row r="54" spans="1:7" ht="14.25">
      <c r="A54" s="63" t="s">
        <v>26</v>
      </c>
      <c r="B54" s="64"/>
      <c r="C54" s="51" t="s">
        <v>46</v>
      </c>
      <c r="D54" s="4"/>
      <c r="E54" s="4"/>
      <c r="F54" s="4"/>
      <c r="G54" s="4"/>
    </row>
    <row r="55" spans="1:7" ht="14.25">
      <c r="A55" s="65" t="s">
        <v>27</v>
      </c>
      <c r="B55" s="66"/>
      <c r="C55" s="52">
        <v>2214.5</v>
      </c>
      <c r="D55" s="4"/>
      <c r="E55" s="4"/>
      <c r="F55" s="4"/>
      <c r="G55" s="4"/>
    </row>
    <row r="56" spans="1:7" ht="30.75" customHeight="1">
      <c r="A56" s="65" t="s">
        <v>55</v>
      </c>
      <c r="B56" s="66"/>
      <c r="C56" s="52">
        <v>73288</v>
      </c>
      <c r="D56" s="4"/>
      <c r="E56" s="4"/>
      <c r="F56" s="4"/>
      <c r="G56" s="4"/>
    </row>
    <row r="57" spans="1:7" ht="14.25">
      <c r="A57" s="65" t="s">
        <v>28</v>
      </c>
      <c r="B57" s="66"/>
      <c r="C57" s="53" t="s">
        <v>46</v>
      </c>
      <c r="D57" s="4"/>
      <c r="E57" s="4"/>
      <c r="F57" s="4"/>
      <c r="G57" s="4"/>
    </row>
    <row r="58" spans="1:7" ht="17.25">
      <c r="A58" s="57" t="s">
        <v>29</v>
      </c>
      <c r="B58" s="58"/>
      <c r="C58" s="56">
        <f>C55+C56</f>
        <v>75502.5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2023-02-13T12:46:29Z</dcterms:modified>
  <cp:category/>
  <cp:version/>
  <cp:contentType/>
  <cp:contentStatus/>
</cp:coreProperties>
</file>