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<sst xmlns="http://schemas.openxmlformats.org/spreadsheetml/2006/main" count="64" uniqueCount="59">
  <si>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</si>
  <si>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</si>
  <si>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</si>
  <si>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</si>
  <si>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</si>
  <si>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</si>
  <si>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</si>
  <si>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</si>
  <si>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</si>
  <si>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</si>
  <si>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</si>
  <si>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</si>
  <si>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</si>
  <si>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</si>
  <si>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</si>
  <si>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</si>
  <si>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</si>
  <si>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</si>
  <si>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</si>
  <si>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</si>
  <si>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</si>
  <si>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</si>
  <si>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</si>
  <si>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</si>
  <si>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</si>
  <si>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</si>
  <si>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</si>
  <si>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</si>
  <si>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</si>
  <si>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</si>
  <si>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</si>
  <si>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</si>
  <si>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</si>
  <si>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</si>
  <si>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</si>
  <si>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</si>
  <si>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</si>
  <si>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</si>
  <si>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</si>
  <si>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</si>
  <si>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</si>
  <si>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</si>
  <si>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</si>
  <si>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</si>
  <si>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</si>
  <si>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</si>
  <si>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</si>
  <si>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</si>
  <si>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</si>
  <si>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</si>
  <si>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</si>
  <si>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</si>
  <si>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</si>
  <si>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</si>
  <si>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</si>
  <si>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</si>
  <si>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</si>
  <si>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2018 год</t>
    </r>
  </si>
  <si>
    <t>на 01.09.2018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</si>
</sst>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3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6" t="s">
        <v>57</v>
      </c>
      <c r="C6" s="56" t="s">
        <v>1</v>
      </c>
      <c r="D6" s="57" t="s">
        <v>2</v>
      </c>
      <c r="E6" s="56" t="s">
        <v>57</v>
      </c>
      <c r="F6" s="56" t="s">
        <v>1</v>
      </c>
      <c r="G6" s="57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110763.79999999999</v>
      </c>
      <c r="C8" s="14">
        <f>C9+C10+C11+C12+C17</f>
        <v>78088.1</v>
      </c>
      <c r="D8" s="15">
        <f>C8/B8*100</f>
        <v>70.49965783044642</v>
      </c>
      <c r="E8" s="14">
        <f>E9+E10+E11+E12+E17</f>
        <v>65884.9</v>
      </c>
      <c r="F8" s="14">
        <f>F9+F10+F11+F12+F17</f>
        <v>53030.1</v>
      </c>
      <c r="G8" s="16">
        <f>F8/E8*100</f>
        <v>80.48900430902984</v>
      </c>
    </row>
    <row r="9" spans="1:7" ht="14.25">
      <c r="A9" s="17" t="s">
        <v>4</v>
      </c>
      <c r="B9" s="18">
        <v>33866.4</v>
      </c>
      <c r="C9" s="18">
        <v>22223.6</v>
      </c>
      <c r="D9" s="18">
        <f>C9/B9*100</f>
        <v>65.62138284553421</v>
      </c>
      <c r="E9" s="18">
        <v>22577.6</v>
      </c>
      <c r="F9" s="19">
        <v>14835.3</v>
      </c>
      <c r="G9" s="20">
        <f>F9/E9*100</f>
        <v>65.70804691375523</v>
      </c>
    </row>
    <row r="10" spans="1:7" ht="39.75" customHeight="1">
      <c r="A10" s="17" t="s">
        <v>5</v>
      </c>
      <c r="B10" s="18">
        <v>13664.6</v>
      </c>
      <c r="C10" s="18">
        <v>9379.5</v>
      </c>
      <c r="D10" s="18">
        <f>C10/B10*100</f>
        <v>68.64086764339973</v>
      </c>
      <c r="E10" s="18">
        <v>92.7</v>
      </c>
      <c r="F10" s="19">
        <v>63.6</v>
      </c>
      <c r="G10" s="20">
        <f>F10/E10*100</f>
        <v>68.6084142394822</v>
      </c>
    </row>
    <row r="11" spans="1:7" ht="19.5" customHeight="1">
      <c r="A11" s="17" t="s">
        <v>31</v>
      </c>
      <c r="B11" s="18">
        <v>17740.8</v>
      </c>
      <c r="C11" s="18">
        <v>18027.2</v>
      </c>
      <c r="D11" s="18">
        <f>C11/B11*100</f>
        <v>101.61435786435786</v>
      </c>
      <c r="E11" s="18">
        <v>14881.6</v>
      </c>
      <c r="F11" s="19">
        <v>14772.8</v>
      </c>
      <c r="G11" s="20">
        <f>F11/E11*100</f>
        <v>99.26889581765401</v>
      </c>
    </row>
    <row r="12" spans="1:7" ht="19.5" customHeight="1">
      <c r="A12" s="17" t="s">
        <v>38</v>
      </c>
      <c r="B12" s="18">
        <f>B14+B15+B16</f>
        <v>42299.6</v>
      </c>
      <c r="C12" s="18">
        <f>C14+C15+C16</f>
        <v>25412.700000000004</v>
      </c>
      <c r="D12" s="18">
        <f>C12/B12*100</f>
        <v>60.07787307681398</v>
      </c>
      <c r="E12" s="18">
        <f>E14</f>
        <v>25187.6</v>
      </c>
      <c r="F12" s="19">
        <f>F14</f>
        <v>20339.9</v>
      </c>
      <c r="G12" s="20">
        <f>F12/E12*100</f>
        <v>80.75362479950454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4.25">
      <c r="A14" s="22" t="s">
        <v>41</v>
      </c>
      <c r="B14" s="18">
        <v>25187.6</v>
      </c>
      <c r="C14" s="18">
        <v>20339.9</v>
      </c>
      <c r="D14" s="18">
        <f>C14/B14*100</f>
        <v>80.75362479950454</v>
      </c>
      <c r="E14" s="18">
        <v>25187.6</v>
      </c>
      <c r="F14" s="19">
        <v>20339.9</v>
      </c>
      <c r="G14" s="20">
        <f>F14/E14*100</f>
        <v>80.75362479950454</v>
      </c>
      <c r="I14" s="2"/>
    </row>
    <row r="15" spans="1:7" ht="14.25">
      <c r="A15" s="23" t="s">
        <v>49</v>
      </c>
      <c r="B15" s="18">
        <v>2057</v>
      </c>
      <c r="C15" s="18">
        <v>517.4</v>
      </c>
      <c r="D15" s="18">
        <f>C15/B15*100</f>
        <v>25.153135634419055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15055</v>
      </c>
      <c r="C16" s="25">
        <v>4555.4</v>
      </c>
      <c r="D16" s="25">
        <f>C16/B16*100</f>
        <v>30.258385918299567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3192.4</v>
      </c>
      <c r="C17" s="27">
        <v>3045.1</v>
      </c>
      <c r="D17" s="27">
        <f>C17/B17*100</f>
        <v>95.38591655181054</v>
      </c>
      <c r="E17" s="27">
        <v>3145.4</v>
      </c>
      <c r="F17" s="27">
        <v>3018.5</v>
      </c>
      <c r="G17" s="27">
        <f>F17/E17*100</f>
        <v>95.96553697462961</v>
      </c>
    </row>
    <row r="18" spans="1:7" ht="15" customHeight="1">
      <c r="A18" s="28" t="s">
        <v>33</v>
      </c>
      <c r="B18" s="29">
        <f>B19+B20+B21+B22+B23</f>
        <v>22301.199999999997</v>
      </c>
      <c r="C18" s="29">
        <f>C19+C20+C21+C22+C23</f>
        <v>6288.299999999999</v>
      </c>
      <c r="D18" s="30">
        <f aca="true" t="shared" si="0" ref="D18:D23">C18/B18*100</f>
        <v>28.197137373773607</v>
      </c>
      <c r="E18" s="29">
        <f>E19+E20+E21+E22+E23</f>
        <v>20432.999999999996</v>
      </c>
      <c r="F18" s="29">
        <f>F19+F20+F21+F22+F23</f>
        <v>5100.2</v>
      </c>
      <c r="G18" s="30">
        <f aca="true" t="shared" si="1" ref="G18:G23">F18/E18*100</f>
        <v>24.96060294621446</v>
      </c>
    </row>
    <row r="19" spans="1:7" ht="42">
      <c r="A19" s="31" t="s">
        <v>34</v>
      </c>
      <c r="B19" s="32">
        <v>20413.5</v>
      </c>
      <c r="C19" s="32">
        <v>4793.4</v>
      </c>
      <c r="D19" s="32">
        <f t="shared" si="0"/>
        <v>23.48151958262914</v>
      </c>
      <c r="E19" s="32">
        <v>18682.1</v>
      </c>
      <c r="F19" s="33">
        <v>3762.7</v>
      </c>
      <c r="G19" s="34">
        <f t="shared" si="1"/>
        <v>20.140669410826405</v>
      </c>
    </row>
    <row r="20" spans="1:10" ht="30.75" customHeight="1">
      <c r="A20" s="35" t="s">
        <v>35</v>
      </c>
      <c r="B20" s="18">
        <v>154.1</v>
      </c>
      <c r="C20" s="18">
        <v>262.4</v>
      </c>
      <c r="D20" s="18">
        <f t="shared" si="0"/>
        <v>170.27903958468528</v>
      </c>
      <c r="E20" s="18">
        <v>154.1</v>
      </c>
      <c r="F20" s="19">
        <v>262.4</v>
      </c>
      <c r="G20" s="20">
        <f t="shared" si="1"/>
        <v>170.27903958468528</v>
      </c>
      <c r="J20" s="1"/>
    </row>
    <row r="21" spans="1:7" ht="27" customHeight="1">
      <c r="A21" s="35" t="s">
        <v>6</v>
      </c>
      <c r="B21" s="18">
        <v>0</v>
      </c>
      <c r="C21" s="18">
        <v>3</v>
      </c>
      <c r="D21" s="18" t="e">
        <f t="shared" si="0"/>
        <v>#DIV/0!</v>
      </c>
      <c r="E21" s="18">
        <v>0</v>
      </c>
      <c r="F21" s="19">
        <v>3</v>
      </c>
      <c r="G21" s="20" t="e">
        <f t="shared" si="1"/>
        <v>#DIV/0!</v>
      </c>
    </row>
    <row r="22" spans="1:7" ht="18" customHeight="1">
      <c r="A22" s="35" t="s">
        <v>7</v>
      </c>
      <c r="B22" s="18">
        <v>1559</v>
      </c>
      <c r="C22" s="18">
        <v>1146.5</v>
      </c>
      <c r="D22" s="18">
        <f t="shared" si="0"/>
        <v>73.54073123797306</v>
      </c>
      <c r="E22" s="18">
        <v>1549.5</v>
      </c>
      <c r="F22" s="19">
        <v>1050.9</v>
      </c>
      <c r="G22" s="20">
        <f t="shared" si="1"/>
        <v>67.82187802516941</v>
      </c>
    </row>
    <row r="23" spans="1:7" ht="15" thickBot="1">
      <c r="A23" s="26" t="s">
        <v>36</v>
      </c>
      <c r="B23" s="27">
        <v>174.6</v>
      </c>
      <c r="C23" s="27">
        <v>83</v>
      </c>
      <c r="D23" s="27">
        <f t="shared" si="0"/>
        <v>47.537227949599085</v>
      </c>
      <c r="E23" s="27">
        <v>47.3</v>
      </c>
      <c r="F23" s="27">
        <v>21.2</v>
      </c>
      <c r="G23" s="27">
        <f t="shared" si="1"/>
        <v>44.82029598308668</v>
      </c>
    </row>
    <row r="24" spans="1:7" ht="14.25">
      <c r="A24" s="28" t="s">
        <v>8</v>
      </c>
      <c r="B24" s="36">
        <f>B25+B30</f>
        <v>478055</v>
      </c>
      <c r="C24" s="36">
        <f>C25+C30+C31</f>
        <v>311432.1</v>
      </c>
      <c r="D24" s="36">
        <f aca="true" t="shared" si="2" ref="D24:D32">C24/B24*100</f>
        <v>65.14566315591301</v>
      </c>
      <c r="E24" s="36">
        <f>E25+E30</f>
        <v>477205</v>
      </c>
      <c r="F24" s="36">
        <f>F25+F30+F31</f>
        <v>309294.69999999995</v>
      </c>
      <c r="G24" s="30">
        <f aca="true" t="shared" si="3" ref="G24:G30">F24/E24*100</f>
        <v>64.81380119655074</v>
      </c>
    </row>
    <row r="25" spans="1:7" ht="14.25">
      <c r="A25" s="37" t="s">
        <v>52</v>
      </c>
      <c r="B25" s="18">
        <f>SUM(B26:B29)</f>
        <v>472206.5</v>
      </c>
      <c r="C25" s="18">
        <f>SUM(C26:C29)</f>
        <v>304311.1</v>
      </c>
      <c r="D25" s="18">
        <f t="shared" si="2"/>
        <v>64.44449621087384</v>
      </c>
      <c r="E25" s="18">
        <f>SUM(E26:E29)</f>
        <v>472206.5</v>
      </c>
      <c r="F25" s="18">
        <f>SUM(F26:F29)</f>
        <v>304311.1</v>
      </c>
      <c r="G25" s="20">
        <f t="shared" si="3"/>
        <v>64.44449621087384</v>
      </c>
    </row>
    <row r="26" spans="1:7" ht="14.25">
      <c r="A26" s="38" t="s">
        <v>42</v>
      </c>
      <c r="B26" s="18">
        <v>206726.7</v>
      </c>
      <c r="C26" s="18">
        <v>133207.4</v>
      </c>
      <c r="D26" s="18">
        <f t="shared" si="2"/>
        <v>64.43647579146766</v>
      </c>
      <c r="E26" s="18">
        <v>206726.7</v>
      </c>
      <c r="F26" s="18">
        <v>133207.4</v>
      </c>
      <c r="G26" s="20">
        <f t="shared" si="3"/>
        <v>64.43647579146766</v>
      </c>
    </row>
    <row r="27" spans="1:7" ht="14.25">
      <c r="A27" s="38" t="s">
        <v>43</v>
      </c>
      <c r="B27" s="18">
        <v>30860.1</v>
      </c>
      <c r="C27" s="18">
        <v>11670</v>
      </c>
      <c r="D27" s="18">
        <f t="shared" si="2"/>
        <v>37.815820428320066</v>
      </c>
      <c r="E27" s="18">
        <v>30860.1</v>
      </c>
      <c r="F27" s="18">
        <v>11670</v>
      </c>
      <c r="G27" s="20">
        <f t="shared" si="3"/>
        <v>37.815820428320066</v>
      </c>
    </row>
    <row r="28" spans="1:7" ht="14.25">
      <c r="A28" s="38" t="s">
        <v>44</v>
      </c>
      <c r="B28" s="18">
        <v>232899.8</v>
      </c>
      <c r="C28" s="18">
        <v>157713.8</v>
      </c>
      <c r="D28" s="18">
        <f t="shared" si="2"/>
        <v>67.71744758904902</v>
      </c>
      <c r="E28" s="18">
        <v>232899.8</v>
      </c>
      <c r="F28" s="18">
        <v>157713.8</v>
      </c>
      <c r="G28" s="20">
        <f t="shared" si="3"/>
        <v>67.71744758904902</v>
      </c>
    </row>
    <row r="29" spans="1:7" ht="14.25">
      <c r="A29" s="38" t="s">
        <v>45</v>
      </c>
      <c r="B29" s="18">
        <v>1719.9</v>
      </c>
      <c r="C29" s="18">
        <v>1719.9</v>
      </c>
      <c r="D29" s="18">
        <f t="shared" si="2"/>
        <v>100</v>
      </c>
      <c r="E29" s="18">
        <v>1719.9</v>
      </c>
      <c r="F29" s="19">
        <v>1719.9</v>
      </c>
      <c r="G29" s="20">
        <f t="shared" si="3"/>
        <v>100</v>
      </c>
    </row>
    <row r="30" spans="1:7" ht="14.25">
      <c r="A30" s="23" t="s">
        <v>37</v>
      </c>
      <c r="B30" s="21">
        <v>5848.5</v>
      </c>
      <c r="C30" s="21">
        <v>7135.9</v>
      </c>
      <c r="D30" s="21">
        <f t="shared" si="2"/>
        <v>122.01248183294862</v>
      </c>
      <c r="E30" s="21">
        <v>4998.5</v>
      </c>
      <c r="F30" s="21">
        <v>4998.5</v>
      </c>
      <c r="G30" s="21">
        <f t="shared" si="3"/>
        <v>100</v>
      </c>
    </row>
    <row r="31" spans="1:7" ht="60" customHeight="1" thickBot="1">
      <c r="A31" s="39" t="s">
        <v>47</v>
      </c>
      <c r="B31" s="40">
        <v>0</v>
      </c>
      <c r="C31" s="24">
        <v>-14.9</v>
      </c>
      <c r="D31" s="41">
        <v>0</v>
      </c>
      <c r="E31" s="24">
        <v>0</v>
      </c>
      <c r="F31" s="24">
        <v>-14.9</v>
      </c>
      <c r="G31" s="41">
        <v>0</v>
      </c>
    </row>
    <row r="32" spans="1:7" ht="18" thickBot="1">
      <c r="A32" s="42" t="s">
        <v>40</v>
      </c>
      <c r="B32" s="43">
        <f>B24+B18+B8</f>
        <v>611120</v>
      </c>
      <c r="C32" s="43">
        <f>C24+C18+C8</f>
        <v>395808.5</v>
      </c>
      <c r="D32" s="43">
        <f t="shared" si="2"/>
        <v>64.76772156041368</v>
      </c>
      <c r="E32" s="43">
        <f>E24+E18+E8</f>
        <v>563522.9</v>
      </c>
      <c r="F32" s="43">
        <f>F24+F18+F8</f>
        <v>367424.99999999994</v>
      </c>
      <c r="G32" s="44">
        <f>F32/E32*100</f>
        <v>65.20143192051289</v>
      </c>
    </row>
    <row r="33" spans="1:7" ht="17.25" customHeight="1">
      <c r="A33" s="69" t="s">
        <v>10</v>
      </c>
      <c r="B33" s="69"/>
      <c r="C33" s="69"/>
      <c r="D33" s="69"/>
      <c r="E33" s="69"/>
      <c r="F33" s="69"/>
      <c r="G33" s="69"/>
    </row>
    <row r="34" spans="1:7" ht="14.25">
      <c r="A34" s="17" t="s">
        <v>11</v>
      </c>
      <c r="B34" s="18">
        <v>81178.7</v>
      </c>
      <c r="C34" s="18">
        <v>51029.1</v>
      </c>
      <c r="D34" s="18">
        <f aca="true" t="shared" si="4" ref="D34:D48">C34/B34*100</f>
        <v>62.86020840442136</v>
      </c>
      <c r="E34" s="18">
        <v>42836.5</v>
      </c>
      <c r="F34" s="19">
        <v>27195.8</v>
      </c>
      <c r="G34" s="20">
        <f aca="true" t="shared" si="5" ref="G34:G47">F34/E34*100</f>
        <v>63.48744645337504</v>
      </c>
    </row>
    <row r="35" spans="1:7" ht="14.25">
      <c r="A35" s="17" t="s">
        <v>12</v>
      </c>
      <c r="B35" s="18">
        <v>1313.3</v>
      </c>
      <c r="C35" s="18">
        <v>749</v>
      </c>
      <c r="D35" s="18">
        <f t="shared" si="4"/>
        <v>57.0319043630549</v>
      </c>
      <c r="E35" s="18">
        <v>1313.3</v>
      </c>
      <c r="F35" s="19">
        <v>985</v>
      </c>
      <c r="G35" s="20">
        <f t="shared" si="5"/>
        <v>75.00190360161426</v>
      </c>
    </row>
    <row r="36" spans="1:7" ht="27.75">
      <c r="A36" s="17" t="s">
        <v>13</v>
      </c>
      <c r="B36" s="18">
        <v>4363.1</v>
      </c>
      <c r="C36" s="18">
        <v>2521.2</v>
      </c>
      <c r="D36" s="18">
        <f t="shared" si="4"/>
        <v>57.7846026907474</v>
      </c>
      <c r="E36" s="18">
        <v>3981.3</v>
      </c>
      <c r="F36" s="19">
        <v>2515.4</v>
      </c>
      <c r="G36" s="20">
        <f t="shared" si="5"/>
        <v>63.18036822143521</v>
      </c>
    </row>
    <row r="37" spans="1:7" ht="14.25">
      <c r="A37" s="17" t="s">
        <v>14</v>
      </c>
      <c r="B37" s="18">
        <v>26617.2</v>
      </c>
      <c r="C37" s="18">
        <v>13568.9</v>
      </c>
      <c r="D37" s="18">
        <f t="shared" si="4"/>
        <v>50.97793907698781</v>
      </c>
      <c r="E37" s="18">
        <v>6043.8</v>
      </c>
      <c r="F37" s="19">
        <v>3119.4</v>
      </c>
      <c r="G37" s="20">
        <f t="shared" si="5"/>
        <v>51.61322346867865</v>
      </c>
    </row>
    <row r="38" spans="1:7" ht="14.25">
      <c r="A38" s="17" t="s">
        <v>15</v>
      </c>
      <c r="B38" s="18">
        <v>19372.5</v>
      </c>
      <c r="C38" s="18">
        <v>6185.3</v>
      </c>
      <c r="D38" s="18">
        <f t="shared" si="4"/>
        <v>31.92824880629759</v>
      </c>
      <c r="E38" s="18">
        <v>10753.1</v>
      </c>
      <c r="F38" s="19">
        <v>30</v>
      </c>
      <c r="G38" s="20">
        <f t="shared" si="5"/>
        <v>0.2789893147092466</v>
      </c>
    </row>
    <row r="39" spans="1:7" ht="14.25">
      <c r="A39" s="17" t="s">
        <v>56</v>
      </c>
      <c r="B39" s="18"/>
      <c r="C39" s="18"/>
      <c r="D39" s="18" t="e">
        <f t="shared" si="4"/>
        <v>#DIV/0!</v>
      </c>
      <c r="E39" s="18"/>
      <c r="F39" s="19"/>
      <c r="G39" s="20" t="e">
        <f t="shared" si="5"/>
        <v>#DIV/0!</v>
      </c>
    </row>
    <row r="40" spans="1:7" ht="14.25">
      <c r="A40" s="17" t="s">
        <v>16</v>
      </c>
      <c r="B40" s="18">
        <v>380923.9</v>
      </c>
      <c r="C40" s="18">
        <v>262534.9</v>
      </c>
      <c r="D40" s="18">
        <f t="shared" si="4"/>
        <v>68.92056392366035</v>
      </c>
      <c r="E40" s="18">
        <v>380923.9</v>
      </c>
      <c r="F40" s="18">
        <v>262534.9</v>
      </c>
      <c r="G40" s="20">
        <f t="shared" si="5"/>
        <v>68.92056392366035</v>
      </c>
    </row>
    <row r="41" spans="1:7" ht="14.25">
      <c r="A41" s="17" t="s">
        <v>17</v>
      </c>
      <c r="B41" s="18">
        <v>63193.1</v>
      </c>
      <c r="C41" s="18">
        <v>29987.5</v>
      </c>
      <c r="D41" s="18">
        <f t="shared" si="4"/>
        <v>47.453756818386815</v>
      </c>
      <c r="E41" s="18">
        <v>58331.1</v>
      </c>
      <c r="F41" s="19">
        <v>26485.3</v>
      </c>
      <c r="G41" s="20">
        <f t="shared" si="5"/>
        <v>45.40510979563218</v>
      </c>
    </row>
    <row r="42" spans="1:7" ht="14.25">
      <c r="A42" s="17" t="s">
        <v>19</v>
      </c>
      <c r="B42" s="18"/>
      <c r="C42" s="18"/>
      <c r="D42" s="18" t="e">
        <f t="shared" si="4"/>
        <v>#DIV/0!</v>
      </c>
      <c r="E42" s="18"/>
      <c r="F42" s="19"/>
      <c r="G42" s="20" t="e">
        <f t="shared" si="5"/>
        <v>#DIV/0!</v>
      </c>
    </row>
    <row r="43" spans="1:7" ht="14.25">
      <c r="A43" s="17" t="s">
        <v>18</v>
      </c>
      <c r="B43" s="18">
        <v>37928</v>
      </c>
      <c r="C43" s="18">
        <v>22097.6</v>
      </c>
      <c r="D43" s="18">
        <f t="shared" si="4"/>
        <v>58.261970048512964</v>
      </c>
      <c r="E43" s="18">
        <v>35182.9</v>
      </c>
      <c r="F43" s="19">
        <v>20349.3</v>
      </c>
      <c r="G43" s="20">
        <f t="shared" si="5"/>
        <v>57.838609097032936</v>
      </c>
    </row>
    <row r="44" spans="1:7" ht="14.25">
      <c r="A44" s="17" t="s">
        <v>20</v>
      </c>
      <c r="B44" s="18">
        <v>1010</v>
      </c>
      <c r="C44" s="18">
        <v>686.8</v>
      </c>
      <c r="D44" s="18">
        <f t="shared" si="4"/>
        <v>68</v>
      </c>
      <c r="E44" s="18">
        <v>860</v>
      </c>
      <c r="F44" s="19">
        <v>607.8</v>
      </c>
      <c r="G44" s="20">
        <f t="shared" si="5"/>
        <v>70.67441860465115</v>
      </c>
    </row>
    <row r="45" spans="1:7" ht="14.25">
      <c r="A45" s="37" t="s">
        <v>21</v>
      </c>
      <c r="B45" s="18">
        <v>7287.9</v>
      </c>
      <c r="C45" s="18">
        <v>5208.9</v>
      </c>
      <c r="D45" s="18">
        <f t="shared" si="4"/>
        <v>71.47326390318199</v>
      </c>
      <c r="E45" s="18">
        <v>7287.9</v>
      </c>
      <c r="F45" s="18">
        <v>5208.9</v>
      </c>
      <c r="G45" s="20">
        <f t="shared" si="5"/>
        <v>71.47326390318199</v>
      </c>
    </row>
    <row r="46" spans="1:7" ht="27.75">
      <c r="A46" s="17" t="s">
        <v>22</v>
      </c>
      <c r="B46" s="18">
        <v>67.4</v>
      </c>
      <c r="C46" s="18">
        <v>0</v>
      </c>
      <c r="D46" s="18">
        <f t="shared" si="4"/>
        <v>0</v>
      </c>
      <c r="E46" s="18">
        <v>67.4</v>
      </c>
      <c r="F46" s="19">
        <v>0</v>
      </c>
      <c r="G46" s="20">
        <f t="shared" si="5"/>
        <v>0</v>
      </c>
    </row>
    <row r="47" spans="1:7" ht="15" thickBot="1">
      <c r="A47" s="45" t="s">
        <v>23</v>
      </c>
      <c r="B47" s="24">
        <v>0</v>
      </c>
      <c r="C47" s="24"/>
      <c r="D47" s="24" t="e">
        <f t="shared" si="4"/>
        <v>#DIV/0!</v>
      </c>
      <c r="E47" s="24">
        <v>21606.2</v>
      </c>
      <c r="F47" s="46">
        <v>17695.9</v>
      </c>
      <c r="G47" s="47">
        <f t="shared" si="5"/>
        <v>81.90195406873954</v>
      </c>
    </row>
    <row r="48" spans="1:7" ht="18" thickBot="1">
      <c r="A48" s="42" t="s">
        <v>24</v>
      </c>
      <c r="B48" s="48">
        <f>SUM(B34:B47)</f>
        <v>623255.1000000001</v>
      </c>
      <c r="C48" s="48">
        <f>SUM(C34:C47)</f>
        <v>394569.2</v>
      </c>
      <c r="D48" s="48">
        <f t="shared" si="4"/>
        <v>63.307817296641446</v>
      </c>
      <c r="E48" s="48">
        <f>E47+E46+E45+E44+E43+E42+E41+E40+E38+E37+E36+E35+E34</f>
        <v>569187.4</v>
      </c>
      <c r="F48" s="48">
        <f>F47+F46+F45+F44+F43+F42+F41+F40+F38+F37+F36+F35+F34</f>
        <v>366727.70000000007</v>
      </c>
      <c r="G48" s="49">
        <f>F48/E48*100</f>
        <v>64.43004535940186</v>
      </c>
    </row>
    <row r="49" spans="1:7" ht="14.25">
      <c r="A49" s="9"/>
      <c r="B49" s="10"/>
      <c r="C49" s="10"/>
      <c r="D49" s="10"/>
      <c r="E49" s="10"/>
      <c r="F49" s="10"/>
      <c r="G49" s="10"/>
    </row>
    <row r="50" spans="1:7" ht="18">
      <c r="A50" s="12" t="s">
        <v>51</v>
      </c>
      <c r="B50" s="11"/>
      <c r="C50" s="11"/>
      <c r="D50" s="11"/>
      <c r="E50" s="11"/>
      <c r="F50" s="11"/>
      <c r="G50" s="11"/>
    </row>
    <row r="51" spans="1:7" ht="15" thickBot="1">
      <c r="A51" s="68" t="s">
        <v>3</v>
      </c>
      <c r="B51" s="68"/>
      <c r="C51" s="68"/>
      <c r="D51" s="50"/>
      <c r="E51" s="50"/>
      <c r="F51" s="50"/>
      <c r="G51" s="50"/>
    </row>
    <row r="52" spans="1:7" ht="15" thickBot="1">
      <c r="A52" s="70" t="s">
        <v>25</v>
      </c>
      <c r="B52" s="71"/>
      <c r="C52" s="51" t="s">
        <v>54</v>
      </c>
      <c r="D52" s="4"/>
      <c r="E52" s="4"/>
      <c r="F52" s="4"/>
      <c r="G52" s="4"/>
    </row>
    <row r="53" spans="1:7" ht="14.25">
      <c r="A53" s="72" t="s">
        <v>26</v>
      </c>
      <c r="B53" s="73"/>
      <c r="C53" s="52" t="s">
        <v>46</v>
      </c>
      <c r="D53" s="4"/>
      <c r="E53" s="4"/>
      <c r="F53" s="4"/>
      <c r="G53" s="4"/>
    </row>
    <row r="54" spans="1:7" ht="14.25">
      <c r="A54" s="59" t="s">
        <v>27</v>
      </c>
      <c r="B54" s="60"/>
      <c r="C54" s="53"/>
      <c r="D54" s="4"/>
      <c r="E54" s="4"/>
      <c r="F54" s="4"/>
      <c r="G54" s="4"/>
    </row>
    <row r="55" spans="1:7" ht="30.75" customHeight="1">
      <c r="A55" s="59" t="s">
        <v>55</v>
      </c>
      <c r="B55" s="60"/>
      <c r="C55" s="53">
        <v>74000</v>
      </c>
      <c r="D55" s="4"/>
      <c r="E55" s="4"/>
      <c r="F55" s="4"/>
      <c r="G55" s="4"/>
    </row>
    <row r="56" spans="1:7" ht="14.25">
      <c r="A56" s="59" t="s">
        <v>28</v>
      </c>
      <c r="B56" s="60"/>
      <c r="C56" s="54" t="s">
        <v>46</v>
      </c>
      <c r="D56" s="4"/>
      <c r="E56" s="4"/>
      <c r="F56" s="4"/>
      <c r="G56" s="4"/>
    </row>
    <row r="57" spans="1:7" ht="17.25">
      <c r="A57" s="66" t="s">
        <v>29</v>
      </c>
      <c r="B57" s="67"/>
      <c r="C57" s="55">
        <f>C54+C55</f>
        <v>74000</v>
      </c>
      <c r="D57" s="4"/>
      <c r="E57" s="4"/>
      <c r="F57" s="4"/>
      <c r="G57" s="4"/>
    </row>
    <row r="58" spans="1:7" ht="14.25">
      <c r="A58" s="3"/>
      <c r="B58" s="3"/>
      <c r="C58" s="3"/>
      <c r="D58" s="3"/>
      <c r="E58" s="3"/>
      <c r="F58" s="3"/>
      <c r="G58" s="3"/>
    </row>
  </sheetData>
  <sheetProtection/>
  <mergeCells count="14">
    <mergeCell ref="A57:B57"/>
    <mergeCell ref="A51:C51"/>
    <mergeCell ref="A33:G33"/>
    <mergeCell ref="A52:B52"/>
    <mergeCell ref="A53:B53"/>
    <mergeCell ref="A54:B54"/>
    <mergeCell ref="A56:B56"/>
    <mergeCell ref="E2:G2"/>
    <mergeCell ref="E3:G3"/>
    <mergeCell ref="A55:B55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2015-12-11T07:12:27Z</cp:lastPrinted>
  <dcterms:created xsi:type="dcterms:W3CDTF">2014-09-16T05:33:49Z</dcterms:created>
  <dcterms:modified xsi:type="dcterms:W3CDTF">2018-09-14T08:07:01Z</dcterms:modified>
  <cp:category/>
  <cp:version/>
  <cp:contentType/>
  <cp:contentStatus/>
</cp:coreProperties>
</file>