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<sst xmlns="http://schemas.openxmlformats.org/spreadsheetml/2006/main" count="65" uniqueCount="60">
  <si>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</si>
  <si>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</si>
  <si>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</si>
  <si>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</si>
  <si>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</si>
  <si>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</si>
  <si>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</si>
  <si>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</si>
  <si>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</si>
  <si>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</si>
  <si>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</si>
  <si>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</si>
  <si>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</si>
  <si>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</si>
  <si>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</si>
  <si>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</si>
  <si>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</si>
  <si>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</si>
  <si>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</si>
  <si>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</si>
  <si>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</si>
  <si>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</si>
  <si>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</si>
  <si>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</si>
  <si>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</si>
  <si>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</si>
  <si>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</si>
  <si>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</si>
  <si>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</si>
  <si>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</si>
  <si>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</si>
  <si>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</si>
  <si>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</si>
  <si>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</si>
  <si>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</si>
  <si>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</si>
  <si>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</si>
  <si>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</si>
  <si>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</si>
  <si>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</si>
  <si>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</si>
  <si>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</si>
  <si>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</si>
  <si>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</si>
  <si>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</si>
  <si>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</si>
  <si>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</si>
  <si>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</si>
  <si>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</si>
  <si>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</si>
  <si>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</si>
  <si>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</si>
  <si>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</si>
  <si>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</si>
  <si>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</si>
  <si>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</si>
  <si>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</si>
  <si>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</si>
  <si>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01.02.2020 года</t>
  </si>
  <si>
    <r>
      <t xml:space="preserve">Утвержденный бюджет </t>
    </r>
    <r>
      <rPr>
        <sz val="11"/>
        <color indexed="10"/>
        <rFont val="Arial"/>
        <family val="2"/>
      </rPr>
      <t>на 2020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</si>
</sst>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59</v>
      </c>
      <c r="C6" s="55" t="s">
        <v>1</v>
      </c>
      <c r="D6" s="56" t="s">
        <v>2</v>
      </c>
      <c r="E6" s="55" t="s">
        <v>59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136635.19999999998</v>
      </c>
      <c r="C8" s="14">
        <f>C9+C10+C11+C12+C17</f>
        <v>6384.7</v>
      </c>
      <c r="D8" s="15">
        <f>C8/B8*100</f>
        <v>4.67280759277258</v>
      </c>
      <c r="E8" s="14">
        <f>E9+E10+E11+E12+E17</f>
        <v>80777.09999999999</v>
      </c>
      <c r="F8" s="14">
        <f>F9+F10+F11+F12+F17</f>
        <v>3404.4</v>
      </c>
      <c r="G8" s="16">
        <f>F8/E8*100</f>
        <v>4.214560809932519</v>
      </c>
    </row>
    <row r="9" spans="1:7" ht="14.25">
      <c r="A9" s="17" t="s">
        <v>4</v>
      </c>
      <c r="B9" s="18">
        <v>42060.9</v>
      </c>
      <c r="C9" s="18">
        <v>2195.1</v>
      </c>
      <c r="D9" s="18">
        <f>C9/B9*100</f>
        <v>5.218861222655721</v>
      </c>
      <c r="E9" s="18">
        <v>28040.6</v>
      </c>
      <c r="F9" s="19">
        <v>1463.8</v>
      </c>
      <c r="G9" s="20">
        <f>F9/E9*100</f>
        <v>5.220287725654944</v>
      </c>
    </row>
    <row r="10" spans="1:7" ht="39.75" customHeight="1">
      <c r="A10" s="17" t="s">
        <v>5</v>
      </c>
      <c r="B10" s="18">
        <v>19275.5</v>
      </c>
      <c r="C10" s="18">
        <v>1506.4</v>
      </c>
      <c r="D10" s="18">
        <f>C10/B10*100</f>
        <v>7.815102072579181</v>
      </c>
      <c r="E10" s="18">
        <v>130.7</v>
      </c>
      <c r="F10" s="19">
        <v>10.2</v>
      </c>
      <c r="G10" s="20">
        <f>F10/E10*100</f>
        <v>7.804131599081867</v>
      </c>
    </row>
    <row r="11" spans="1:7" ht="19.5" customHeight="1">
      <c r="A11" s="17" t="s">
        <v>31</v>
      </c>
      <c r="B11" s="18">
        <v>25499.4</v>
      </c>
      <c r="C11" s="18">
        <v>1659.4</v>
      </c>
      <c r="D11" s="18">
        <f>C11/B11*100</f>
        <v>6.5076041004886385</v>
      </c>
      <c r="E11" s="18">
        <v>21964.4</v>
      </c>
      <c r="F11" s="19">
        <v>1542</v>
      </c>
      <c r="G11" s="20">
        <f>F11/E11*100</f>
        <v>7.020451275700679</v>
      </c>
    </row>
    <row r="12" spans="1:7" ht="19.5" customHeight="1">
      <c r="A12" s="17" t="s">
        <v>38</v>
      </c>
      <c r="B12" s="18">
        <f>B14+B15+B16</f>
        <v>44489</v>
      </c>
      <c r="C12" s="18">
        <v>678.3</v>
      </c>
      <c r="D12" s="18">
        <f>C12/B12*100</f>
        <v>1.5246465418418036</v>
      </c>
      <c r="E12" s="18">
        <f>E14</f>
        <v>25390</v>
      </c>
      <c r="F12" s="19">
        <f>F14</f>
        <v>45.1</v>
      </c>
      <c r="G12" s="20">
        <f>F12/E12*100</f>
        <v>0.1776289877904687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4.25">
      <c r="A14" s="22" t="s">
        <v>41</v>
      </c>
      <c r="B14" s="18">
        <v>25390</v>
      </c>
      <c r="C14" s="18">
        <v>45.1</v>
      </c>
      <c r="D14" s="18">
        <f>C14/B14*100</f>
        <v>0.1776289877904687</v>
      </c>
      <c r="E14" s="18">
        <v>25390</v>
      </c>
      <c r="F14" s="19">
        <v>45.1</v>
      </c>
      <c r="G14" s="20">
        <f>F14/E14*100</f>
        <v>0.1776289877904687</v>
      </c>
      <c r="I14" s="2"/>
    </row>
    <row r="15" spans="1:7" ht="14.25">
      <c r="A15" s="23" t="s">
        <v>49</v>
      </c>
      <c r="B15" s="18">
        <v>3258</v>
      </c>
      <c r="C15" s="18">
        <v>140.7</v>
      </c>
      <c r="D15" s="18">
        <f>C15/B15*100</f>
        <v>4.318600368324125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15841</v>
      </c>
      <c r="C16" s="25">
        <v>492.5</v>
      </c>
      <c r="D16" s="25">
        <f>C16/B16*100</f>
        <v>3.1090208951455085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5310.4</v>
      </c>
      <c r="C17" s="27">
        <v>345.5</v>
      </c>
      <c r="D17" s="27">
        <f>C17/B17*100</f>
        <v>6.506101235311841</v>
      </c>
      <c r="E17" s="27">
        <v>5251.4</v>
      </c>
      <c r="F17" s="27">
        <v>343.3</v>
      </c>
      <c r="G17" s="27">
        <f>F17/E17*100</f>
        <v>6.537304337890849</v>
      </c>
    </row>
    <row r="18" spans="1:7" ht="15" customHeight="1">
      <c r="A18" s="28" t="s">
        <v>33</v>
      </c>
      <c r="B18" s="29">
        <v>27025.7</v>
      </c>
      <c r="C18" s="29">
        <v>485.8</v>
      </c>
      <c r="D18" s="30">
        <f aca="true" t="shared" si="0" ref="D18:D23">C18/B18*100</f>
        <v>1.7975482596195473</v>
      </c>
      <c r="E18" s="29">
        <v>25222.9</v>
      </c>
      <c r="F18" s="29">
        <v>332.3</v>
      </c>
      <c r="G18" s="30">
        <f aca="true" t="shared" si="1" ref="G18:G23">F18/E18*100</f>
        <v>1.3174535838464252</v>
      </c>
    </row>
    <row r="19" spans="1:7" ht="42">
      <c r="A19" s="31" t="s">
        <v>34</v>
      </c>
      <c r="B19" s="32">
        <v>22561.4</v>
      </c>
      <c r="C19" s="32">
        <v>423.4</v>
      </c>
      <c r="D19" s="32">
        <f t="shared" si="0"/>
        <v>1.8766565904598118</v>
      </c>
      <c r="E19" s="32">
        <v>20854.6</v>
      </c>
      <c r="F19" s="33">
        <v>269.9</v>
      </c>
      <c r="G19" s="34">
        <f t="shared" si="1"/>
        <v>1.2941988817814774</v>
      </c>
    </row>
    <row r="20" spans="1:10" ht="30.75" customHeight="1">
      <c r="A20" s="35" t="s">
        <v>35</v>
      </c>
      <c r="B20" s="18">
        <v>155</v>
      </c>
      <c r="C20" s="18">
        <v>0.9</v>
      </c>
      <c r="D20" s="18">
        <f t="shared" si="0"/>
        <v>0.5806451612903226</v>
      </c>
      <c r="E20" s="18">
        <v>155</v>
      </c>
      <c r="F20" s="19">
        <v>0.9</v>
      </c>
      <c r="G20" s="20">
        <f t="shared" si="1"/>
        <v>0.5806451612903226</v>
      </c>
      <c r="J20" s="1"/>
    </row>
    <row r="21" spans="1:7" ht="27" customHeight="1">
      <c r="A21" s="35" t="s">
        <v>6</v>
      </c>
      <c r="B21" s="18">
        <v>0</v>
      </c>
      <c r="C21" s="18">
        <v>1.9</v>
      </c>
      <c r="D21" s="18" t="e">
        <f t="shared" si="0"/>
        <v>#DIV/0!</v>
      </c>
      <c r="E21" s="18">
        <v>0</v>
      </c>
      <c r="F21" s="19">
        <v>1.9</v>
      </c>
      <c r="G21" s="20" t="e">
        <f t="shared" si="1"/>
        <v>#DIV/0!</v>
      </c>
    </row>
    <row r="22" spans="1:7" ht="18" customHeight="1">
      <c r="A22" s="35" t="s">
        <v>7</v>
      </c>
      <c r="B22" s="18">
        <v>3362.2</v>
      </c>
      <c r="C22" s="18">
        <v>22</v>
      </c>
      <c r="D22" s="18">
        <f t="shared" si="0"/>
        <v>0.6543334721313426</v>
      </c>
      <c r="E22" s="18">
        <v>3359</v>
      </c>
      <c r="F22" s="19">
        <v>22</v>
      </c>
      <c r="G22" s="20">
        <f t="shared" si="1"/>
        <v>0.6549568323905924</v>
      </c>
    </row>
    <row r="23" spans="1:7" ht="15" thickBot="1">
      <c r="A23" s="26" t="s">
        <v>36</v>
      </c>
      <c r="B23" s="27">
        <v>947.1</v>
      </c>
      <c r="C23" s="27">
        <v>37.6</v>
      </c>
      <c r="D23" s="27">
        <f t="shared" si="0"/>
        <v>3.970013726111287</v>
      </c>
      <c r="E23" s="27">
        <v>854.3</v>
      </c>
      <c r="F23" s="27">
        <v>37.6</v>
      </c>
      <c r="G23" s="27">
        <f t="shared" si="1"/>
        <v>4.401264192906473</v>
      </c>
    </row>
    <row r="24" spans="1:7" ht="14.25">
      <c r="A24" s="28" t="s">
        <v>8</v>
      </c>
      <c r="B24" s="36">
        <f>B25+B30+B32+B31</f>
        <v>765697.8999999999</v>
      </c>
      <c r="C24" s="36">
        <f>C25+C30+C32+C31</f>
        <v>39904.8</v>
      </c>
      <c r="D24" s="36">
        <f aca="true" t="shared" si="2" ref="D24:D33">C24/B24*100</f>
        <v>5.211559284673499</v>
      </c>
      <c r="E24" s="36">
        <f>E25+E30+E32+E31</f>
        <v>764102.3999999999</v>
      </c>
      <c r="F24" s="36">
        <f>F25+F30+F32+F31</f>
        <v>40316.9</v>
      </c>
      <c r="G24" s="30">
        <f aca="true" t="shared" si="3" ref="G24:G30">F24/E24*100</f>
        <v>5.27637395197293</v>
      </c>
    </row>
    <row r="25" spans="1:7" ht="14.25">
      <c r="A25" s="37" t="s">
        <v>52</v>
      </c>
      <c r="B25" s="18">
        <f>SUM(B26:B29)</f>
        <v>765697.8999999999</v>
      </c>
      <c r="C25" s="18">
        <f>SUM(C26:C29)</f>
        <v>41536.8</v>
      </c>
      <c r="D25" s="18">
        <f t="shared" si="2"/>
        <v>5.424698174044882</v>
      </c>
      <c r="E25" s="18">
        <f>SUM(E26:E29)</f>
        <v>764102.3999999999</v>
      </c>
      <c r="F25" s="18">
        <f>SUM(F26:F29)</f>
        <v>41536.8</v>
      </c>
      <c r="G25" s="20">
        <f t="shared" si="3"/>
        <v>5.436025328542353</v>
      </c>
    </row>
    <row r="26" spans="1:7" ht="14.25">
      <c r="A26" s="38" t="s">
        <v>42</v>
      </c>
      <c r="B26" s="18">
        <v>215284</v>
      </c>
      <c r="C26" s="18">
        <v>17940.3</v>
      </c>
      <c r="D26" s="18">
        <f t="shared" si="2"/>
        <v>8.333317849909887</v>
      </c>
      <c r="E26" s="18">
        <v>215284</v>
      </c>
      <c r="F26" s="18">
        <v>17940.3</v>
      </c>
      <c r="G26" s="20">
        <f t="shared" si="3"/>
        <v>8.333317849909887</v>
      </c>
    </row>
    <row r="27" spans="1:7" ht="14.25">
      <c r="A27" s="38" t="s">
        <v>43</v>
      </c>
      <c r="B27" s="18">
        <v>282605.5</v>
      </c>
      <c r="C27" s="18">
        <v>0</v>
      </c>
      <c r="D27" s="18">
        <f t="shared" si="2"/>
        <v>0</v>
      </c>
      <c r="E27" s="18">
        <v>282605.5</v>
      </c>
      <c r="F27" s="18">
        <v>0</v>
      </c>
      <c r="G27" s="20">
        <f t="shared" si="3"/>
        <v>0</v>
      </c>
    </row>
    <row r="28" spans="1:7" ht="14.25">
      <c r="A28" s="38" t="s">
        <v>44</v>
      </c>
      <c r="B28" s="18">
        <v>266001.2</v>
      </c>
      <c r="C28" s="18">
        <v>23596.5</v>
      </c>
      <c r="D28" s="18">
        <f t="shared" si="2"/>
        <v>8.870824642896348</v>
      </c>
      <c r="E28" s="18">
        <v>264405.7</v>
      </c>
      <c r="F28" s="18">
        <v>23596.5</v>
      </c>
      <c r="G28" s="20">
        <f t="shared" si="3"/>
        <v>8.924353748803448</v>
      </c>
    </row>
    <row r="29" spans="1:7" ht="14.25">
      <c r="A29" s="38" t="s">
        <v>45</v>
      </c>
      <c r="B29" s="18">
        <v>1807.2</v>
      </c>
      <c r="C29" s="18">
        <v>0</v>
      </c>
      <c r="D29" s="18">
        <f t="shared" si="2"/>
        <v>0</v>
      </c>
      <c r="E29" s="18">
        <v>1807.2</v>
      </c>
      <c r="F29" s="19">
        <v>0</v>
      </c>
      <c r="G29" s="20">
        <f t="shared" si="3"/>
        <v>0</v>
      </c>
    </row>
    <row r="30" spans="1:7" ht="14.25">
      <c r="A30" s="23" t="s">
        <v>37</v>
      </c>
      <c r="B30" s="21">
        <v>0</v>
      </c>
      <c r="C30" s="21">
        <v>0</v>
      </c>
      <c r="D30" s="21" t="e">
        <f t="shared" si="2"/>
        <v>#DIV/0!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-1632</v>
      </c>
      <c r="D32" s="41">
        <v>0</v>
      </c>
      <c r="E32" s="24">
        <v>0</v>
      </c>
      <c r="F32" s="24">
        <v>-1219.9</v>
      </c>
      <c r="G32" s="41">
        <v>0</v>
      </c>
    </row>
    <row r="33" spans="1:7" ht="18" thickBot="1">
      <c r="A33" s="42" t="s">
        <v>40</v>
      </c>
      <c r="B33" s="43">
        <f>B24+B18+B8</f>
        <v>929358.7999999998</v>
      </c>
      <c r="C33" s="43">
        <f>C24+C18+C8</f>
        <v>46775.3</v>
      </c>
      <c r="D33" s="43">
        <f t="shared" si="2"/>
        <v>5.033072264447274</v>
      </c>
      <c r="E33" s="43">
        <f>E24+E18+E8</f>
        <v>870102.3999999999</v>
      </c>
      <c r="F33" s="43">
        <f>F24+F18+F8</f>
        <v>44053.600000000006</v>
      </c>
      <c r="G33" s="44">
        <f>F33/E33*100</f>
        <v>5.063036258720814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109717.1</v>
      </c>
      <c r="C35" s="18">
        <v>5905</v>
      </c>
      <c r="D35" s="18">
        <f aca="true" t="shared" si="4" ref="D35:D49">C35/B35*100</f>
        <v>5.38202340382675</v>
      </c>
      <c r="E35" s="18">
        <v>58512.1</v>
      </c>
      <c r="F35" s="19">
        <v>2024.3</v>
      </c>
      <c r="G35" s="20">
        <f aca="true" t="shared" si="5" ref="G35:G48">F35/E35*100</f>
        <v>3.4596262995175353</v>
      </c>
    </row>
    <row r="36" spans="1:7" ht="14.25">
      <c r="A36" s="17" t="s">
        <v>12</v>
      </c>
      <c r="B36" s="18">
        <v>1595.5</v>
      </c>
      <c r="C36" s="18">
        <v>0</v>
      </c>
      <c r="D36" s="18">
        <f t="shared" si="4"/>
        <v>0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4100.1</v>
      </c>
      <c r="C37" s="18">
        <v>23.4</v>
      </c>
      <c r="D37" s="18">
        <f t="shared" si="4"/>
        <v>0.5707177873710396</v>
      </c>
      <c r="E37" s="18">
        <v>3672.6</v>
      </c>
      <c r="F37" s="19">
        <v>23.4</v>
      </c>
      <c r="G37" s="20">
        <f t="shared" si="5"/>
        <v>0.6371507923541905</v>
      </c>
    </row>
    <row r="38" spans="1:7" ht="14.25">
      <c r="A38" s="17" t="s">
        <v>14</v>
      </c>
      <c r="B38" s="18">
        <v>103242.6</v>
      </c>
      <c r="C38" s="18">
        <v>1598.4</v>
      </c>
      <c r="D38" s="18">
        <f t="shared" si="4"/>
        <v>1.5481981275171297</v>
      </c>
      <c r="E38" s="18">
        <v>81447.4</v>
      </c>
      <c r="F38" s="19">
        <v>105.9</v>
      </c>
      <c r="G38" s="20">
        <f t="shared" si="5"/>
        <v>0.13002256671176737</v>
      </c>
    </row>
    <row r="39" spans="1:7" ht="14.25">
      <c r="A39" s="17" t="s">
        <v>15</v>
      </c>
      <c r="B39" s="18">
        <v>75719.3</v>
      </c>
      <c r="C39" s="18">
        <v>116.6</v>
      </c>
      <c r="D39" s="18">
        <f t="shared" si="4"/>
        <v>0.1539898018074652</v>
      </c>
      <c r="E39" s="18">
        <v>67133.9</v>
      </c>
      <c r="F39" s="19">
        <v>0</v>
      </c>
      <c r="G39" s="20">
        <f t="shared" si="5"/>
        <v>0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4.25">
      <c r="A41" s="17" t="s">
        <v>16</v>
      </c>
      <c r="B41" s="18">
        <v>437786.6</v>
      </c>
      <c r="C41" s="18">
        <v>29049</v>
      </c>
      <c r="D41" s="18">
        <f t="shared" si="4"/>
        <v>6.635424656670624</v>
      </c>
      <c r="E41" s="18">
        <v>437786.6</v>
      </c>
      <c r="F41" s="18">
        <v>29049</v>
      </c>
      <c r="G41" s="20">
        <f t="shared" si="5"/>
        <v>6.635424656670624</v>
      </c>
    </row>
    <row r="42" spans="1:7" ht="14.25">
      <c r="A42" s="17" t="s">
        <v>17</v>
      </c>
      <c r="B42" s="18">
        <v>83051.3</v>
      </c>
      <c r="C42" s="18">
        <v>1607.2</v>
      </c>
      <c r="D42" s="18">
        <f t="shared" si="4"/>
        <v>1.9351894551921525</v>
      </c>
      <c r="E42" s="18">
        <v>81310.2</v>
      </c>
      <c r="F42" s="19">
        <v>1362.1</v>
      </c>
      <c r="G42" s="20">
        <f t="shared" si="5"/>
        <v>1.6751895826107916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41928.5</v>
      </c>
      <c r="C44" s="18">
        <v>880.2</v>
      </c>
      <c r="D44" s="18">
        <f t="shared" si="4"/>
        <v>2.099288073744589</v>
      </c>
      <c r="E44" s="18">
        <v>38582.9</v>
      </c>
      <c r="F44" s="19">
        <v>718.5</v>
      </c>
      <c r="G44" s="20">
        <f t="shared" si="5"/>
        <v>1.8622239385841912</v>
      </c>
    </row>
    <row r="45" spans="1:7" ht="14.25">
      <c r="A45" s="17" t="s">
        <v>20</v>
      </c>
      <c r="B45" s="18">
        <v>77135.8</v>
      </c>
      <c r="C45" s="18">
        <v>54.8</v>
      </c>
      <c r="D45" s="18">
        <f t="shared" si="4"/>
        <v>0.07104353620497875</v>
      </c>
      <c r="E45" s="18">
        <v>77065.8</v>
      </c>
      <c r="F45" s="19">
        <v>54.8</v>
      </c>
      <c r="G45" s="20">
        <f t="shared" si="5"/>
        <v>0.07110806609416888</v>
      </c>
    </row>
    <row r="46" spans="1:7" ht="14.25">
      <c r="A46" s="37" t="s">
        <v>21</v>
      </c>
      <c r="B46" s="18">
        <v>8963.7</v>
      </c>
      <c r="C46" s="18">
        <v>387.8</v>
      </c>
      <c r="D46" s="18">
        <f t="shared" si="4"/>
        <v>4.326338453986635</v>
      </c>
      <c r="E46" s="18">
        <v>8963.7</v>
      </c>
      <c r="F46" s="18">
        <v>387.8</v>
      </c>
      <c r="G46" s="20">
        <f t="shared" si="5"/>
        <v>4.326338453986635</v>
      </c>
    </row>
    <row r="47" spans="1:7" ht="27.75">
      <c r="A47" s="17" t="s">
        <v>22</v>
      </c>
      <c r="B47" s="18">
        <v>240</v>
      </c>
      <c r="C47" s="18">
        <v>14.4</v>
      </c>
      <c r="D47" s="18">
        <f t="shared" si="4"/>
        <v>6.000000000000001</v>
      </c>
      <c r="E47" s="18">
        <v>70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22761.7</v>
      </c>
      <c r="F48" s="46">
        <v>2836</v>
      </c>
      <c r="G48" s="47">
        <f t="shared" si="5"/>
        <v>12.459526309546298</v>
      </c>
    </row>
    <row r="49" spans="1:7" ht="18" thickBot="1">
      <c r="A49" s="42" t="s">
        <v>24</v>
      </c>
      <c r="B49" s="48">
        <f>SUM(B35:B48)</f>
        <v>943480.5</v>
      </c>
      <c r="C49" s="48">
        <f>SUM(C35:C48)</f>
        <v>39636.8</v>
      </c>
      <c r="D49" s="48">
        <f t="shared" si="4"/>
        <v>4.2011255134578835</v>
      </c>
      <c r="E49" s="48">
        <f>E48+E47+E46+E45+E44+E43+E42+E41+E39+E38+E37+E36+E35</f>
        <v>877306.8999999999</v>
      </c>
      <c r="F49" s="48">
        <f>F48+F47+F46+F45+F44+F43+F42+F41+F39+F38+F37+F36+F35</f>
        <v>36561.8</v>
      </c>
      <c r="G49" s="49">
        <f>F49/E49*100</f>
        <v>4.167503982927754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1458000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70320030.67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71778030.67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2019-02-15T08:38:36Z</cp:lastPrinted>
  <dcterms:created xsi:type="dcterms:W3CDTF">2014-09-16T05:33:49Z</dcterms:created>
  <dcterms:modified xsi:type="dcterms:W3CDTF">2020-03-02T08:09:07Z</dcterms:modified>
  <cp:category/>
  <cp:version/>
  <cp:contentType/>
  <cp:contentStatus/>
</cp:coreProperties>
</file>