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<sst xmlns="http://schemas.openxmlformats.org/spreadsheetml/2006/main" count="64" uniqueCount="59">
  <si>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</si>
  <si>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</si>
  <si>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</si>
  <si>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</si>
  <si>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</si>
  <si>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</si>
  <si>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</si>
  <si>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</si>
  <si>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</si>
  <si>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</si>
  <si>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</si>
  <si>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</si>
  <si>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</si>
  <si>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</si>
  <si>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</si>
  <si>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</si>
  <si>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</si>
  <si>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</si>
  <si>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</si>
  <si>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</si>
  <si>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</si>
  <si>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</si>
  <si>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</si>
  <si>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</si>
  <si>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</si>
  <si>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</si>
  <si>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</si>
  <si>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</si>
  <si>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</si>
  <si>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</si>
  <si>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</si>
  <si>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</si>
  <si>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</si>
  <si>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</si>
  <si>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</si>
  <si>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</si>
  <si>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</si>
  <si>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</si>
  <si>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</si>
  <si>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</si>
  <si>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</si>
  <si>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</si>
  <si>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</si>
  <si>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</si>
  <si>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</si>
  <si>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</si>
  <si>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</si>
  <si>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</si>
  <si>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</si>
  <si>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</si>
  <si>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</si>
  <si>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</si>
  <si>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</si>
  <si>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</si>
  <si>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</si>
  <si>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</si>
  <si>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</si>
  <si>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r>
      <t xml:space="preserve">Утвержденный бюджет </t>
    </r>
    <r>
      <rPr>
        <sz val="11"/>
        <color indexed="10"/>
        <rFont val="Arial"/>
        <family val="2"/>
      </rPr>
      <t>на 2018 год</t>
    </r>
  </si>
  <si>
    <t>на 01.01.2019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</si>
</sst>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PageLayoutView="0" workbookViewId="0" topLeftCell="A19">
      <selection activeCell="C24" sqref="C24"/>
    </sheetView>
  </sheetViews>
  <sheetFormatPr defaultColWidth="9.140625" defaultRowHeight="15"/>
  <cols>
    <col min="1" max="1" width="43.8515625" style="0" customWidth="1"/>
    <col min="2" max="2" width="15.57421875" style="0" customWidth="1"/>
    <col min="3" max="3" width="14.7109375" style="0" customWidth="1"/>
    <col min="4" max="4" width="11.00390625" style="0" customWidth="1"/>
    <col min="5" max="5" width="14.7109375" style="0" customWidth="1"/>
    <col min="6" max="6" width="14.0039062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58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6" t="s">
        <v>57</v>
      </c>
      <c r="C6" s="56" t="s">
        <v>1</v>
      </c>
      <c r="D6" s="57" t="s">
        <v>2</v>
      </c>
      <c r="E6" s="56" t="s">
        <v>57</v>
      </c>
      <c r="F6" s="56" t="s">
        <v>1</v>
      </c>
      <c r="G6" s="57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5">
      <c r="A8" s="13" t="s">
        <v>30</v>
      </c>
      <c r="B8" s="14">
        <f>B9+B10+B11+B12+B17</f>
        <v>119058.29999999999</v>
      </c>
      <c r="C8" s="14">
        <f>C9+C10+C11+C12+C17</f>
        <v>120070.2</v>
      </c>
      <c r="D8" s="15">
        <f>C8/B8*100</f>
        <v>100.84991974520048</v>
      </c>
      <c r="E8" s="14">
        <f>E9+E10+E11+E12+E17</f>
        <v>73400.5</v>
      </c>
      <c r="F8" s="14">
        <f>F9+F10+F11+F12+F17</f>
        <v>74376.9</v>
      </c>
      <c r="G8" s="16">
        <f>F8/E8*100</f>
        <v>101.33023617005333</v>
      </c>
    </row>
    <row r="9" spans="1:7" ht="15">
      <c r="A9" s="17" t="s">
        <v>4</v>
      </c>
      <c r="B9" s="18">
        <v>35191.8</v>
      </c>
      <c r="C9" s="18">
        <v>35986.9</v>
      </c>
      <c r="D9" s="18">
        <f>C9/B9*100</f>
        <v>102.25933314010649</v>
      </c>
      <c r="E9" s="18">
        <v>23765.5</v>
      </c>
      <c r="F9" s="19">
        <v>24024.5</v>
      </c>
      <c r="G9" s="20">
        <f>F9/E9*100</f>
        <v>101.08981506806086</v>
      </c>
    </row>
    <row r="10" spans="1:7" ht="39.75" customHeight="1">
      <c r="A10" s="17" t="s">
        <v>5</v>
      </c>
      <c r="B10" s="18">
        <v>13664.6</v>
      </c>
      <c r="C10" s="18">
        <v>14764.1</v>
      </c>
      <c r="D10" s="18">
        <f>C10/B10*100</f>
        <v>108.0463387146349</v>
      </c>
      <c r="E10" s="18">
        <v>92.7</v>
      </c>
      <c r="F10" s="19">
        <v>100.1</v>
      </c>
      <c r="G10" s="20">
        <f>F10/E10*100</f>
        <v>107.98274002157497</v>
      </c>
    </row>
    <row r="11" spans="1:7" ht="19.5" customHeight="1">
      <c r="A11" s="17" t="s">
        <v>31</v>
      </c>
      <c r="B11" s="18">
        <v>21125.3</v>
      </c>
      <c r="C11" s="18">
        <v>21531</v>
      </c>
      <c r="D11" s="18">
        <f>C11/B11*100</f>
        <v>101.92044610017372</v>
      </c>
      <c r="E11" s="18">
        <v>17527.3</v>
      </c>
      <c r="F11" s="19">
        <v>18055</v>
      </c>
      <c r="G11" s="20">
        <f>F11/E11*100</f>
        <v>103.01073182977414</v>
      </c>
    </row>
    <row r="12" spans="1:7" ht="19.5" customHeight="1">
      <c r="A12" s="17" t="s">
        <v>38</v>
      </c>
      <c r="B12" s="18">
        <f>B14+B15+B16</f>
        <v>44317.2</v>
      </c>
      <c r="C12" s="18">
        <f>C14+C15+C16</f>
        <v>42851.2</v>
      </c>
      <c r="D12" s="18">
        <f>C12/B12*100</f>
        <v>96.69202927982815</v>
      </c>
      <c r="E12" s="18">
        <f>E14</f>
        <v>27307.6</v>
      </c>
      <c r="F12" s="19">
        <f>F14</f>
        <v>27309.1</v>
      </c>
      <c r="G12" s="20">
        <f>F12/E12*100</f>
        <v>100.00549297631429</v>
      </c>
    </row>
    <row r="13" spans="1:7" ht="17.25" customHeight="1">
      <c r="A13" s="17" t="s">
        <v>39</v>
      </c>
      <c r="B13" s="21"/>
      <c r="C13" s="21"/>
      <c r="D13" s="21"/>
      <c r="E13" s="21"/>
      <c r="F13" s="21"/>
      <c r="G13" s="21"/>
    </row>
    <row r="14" spans="1:9" ht="15">
      <c r="A14" s="22" t="s">
        <v>41</v>
      </c>
      <c r="B14" s="18">
        <v>27307.6</v>
      </c>
      <c r="C14" s="18">
        <v>27309.1</v>
      </c>
      <c r="D14" s="18">
        <f>C14/B14*100</f>
        <v>100.00549297631429</v>
      </c>
      <c r="E14" s="18">
        <v>27307.6</v>
      </c>
      <c r="F14" s="19">
        <v>27309.1</v>
      </c>
      <c r="G14" s="20">
        <f>F14/E14*100</f>
        <v>100.00549297631429</v>
      </c>
      <c r="I14" s="2"/>
    </row>
    <row r="15" spans="1:7" ht="15">
      <c r="A15" s="23" t="s">
        <v>49</v>
      </c>
      <c r="B15" s="18">
        <v>2067.9</v>
      </c>
      <c r="C15" s="18">
        <v>2201.8</v>
      </c>
      <c r="D15" s="18">
        <f>C15/B15*100</f>
        <v>106.47516804487644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14941.7</v>
      </c>
      <c r="C16" s="25">
        <v>13340.3</v>
      </c>
      <c r="D16" s="25">
        <f>C16/B16*100</f>
        <v>89.28234404385043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4759.4</v>
      </c>
      <c r="C17" s="27">
        <v>4937</v>
      </c>
      <c r="D17" s="27">
        <f>C17/B17*100</f>
        <v>103.73156280203388</v>
      </c>
      <c r="E17" s="27">
        <v>4707.4</v>
      </c>
      <c r="F17" s="27">
        <v>4888.2</v>
      </c>
      <c r="G17" s="27">
        <f>F17/E17*100</f>
        <v>103.84076135446318</v>
      </c>
    </row>
    <row r="18" spans="1:7" ht="15" customHeight="1">
      <c r="A18" s="28" t="s">
        <v>33</v>
      </c>
      <c r="B18" s="29">
        <f>B19+B20+B21+B22+B23</f>
        <v>25584.1</v>
      </c>
      <c r="C18" s="29">
        <f>C19+C20+C21+C22+C23</f>
        <v>25672.2</v>
      </c>
      <c r="D18" s="30">
        <f aca="true" t="shared" si="0" ref="D18:D23">C18/B18*100</f>
        <v>100.34435450142863</v>
      </c>
      <c r="E18" s="29">
        <f>E19+E20+E21+E22+E23</f>
        <v>23654.999999999996</v>
      </c>
      <c r="F18" s="29">
        <f>F19+F20+F21+F22+F23</f>
        <v>23921.9</v>
      </c>
      <c r="G18" s="30">
        <f aca="true" t="shared" si="1" ref="G18:G23">F18/E18*100</f>
        <v>101.12830268442193</v>
      </c>
    </row>
    <row r="19" spans="1:7" ht="42.75">
      <c r="A19" s="31" t="s">
        <v>34</v>
      </c>
      <c r="B19" s="32">
        <v>22358.7</v>
      </c>
      <c r="C19" s="32">
        <v>22313.2</v>
      </c>
      <c r="D19" s="32">
        <f t="shared" si="0"/>
        <v>99.79649979649979</v>
      </c>
      <c r="E19" s="32">
        <v>20497.1</v>
      </c>
      <c r="F19" s="33">
        <v>20735</v>
      </c>
      <c r="G19" s="34">
        <f t="shared" si="1"/>
        <v>101.16065199467243</v>
      </c>
    </row>
    <row r="20" spans="1:10" ht="30.75" customHeight="1">
      <c r="A20" s="35" t="s">
        <v>35</v>
      </c>
      <c r="B20" s="18">
        <v>444.1</v>
      </c>
      <c r="C20" s="18">
        <v>448.2</v>
      </c>
      <c r="D20" s="18">
        <f t="shared" si="0"/>
        <v>100.92321549200629</v>
      </c>
      <c r="E20" s="18">
        <v>444.1</v>
      </c>
      <c r="F20" s="19">
        <v>448.2</v>
      </c>
      <c r="G20" s="20">
        <f t="shared" si="1"/>
        <v>100.92321549200629</v>
      </c>
      <c r="J20" s="1"/>
    </row>
    <row r="21" spans="1:7" ht="27" customHeight="1">
      <c r="A21" s="35" t="s">
        <v>6</v>
      </c>
      <c r="B21" s="18">
        <v>0</v>
      </c>
      <c r="C21" s="18">
        <v>3</v>
      </c>
      <c r="D21" s="18" t="e">
        <f t="shared" si="0"/>
        <v>#DIV/0!</v>
      </c>
      <c r="E21" s="18">
        <v>0</v>
      </c>
      <c r="F21" s="19">
        <v>3</v>
      </c>
      <c r="G21" s="20" t="e">
        <f t="shared" si="1"/>
        <v>#DIV/0!</v>
      </c>
    </row>
    <row r="22" spans="1:7" ht="18" customHeight="1">
      <c r="A22" s="35" t="s">
        <v>7</v>
      </c>
      <c r="B22" s="18">
        <v>1704</v>
      </c>
      <c r="C22" s="18">
        <v>1836.1</v>
      </c>
      <c r="D22" s="18">
        <f t="shared" si="0"/>
        <v>107.75234741784037</v>
      </c>
      <c r="E22" s="18">
        <v>1694.5</v>
      </c>
      <c r="F22" s="19">
        <v>1712</v>
      </c>
      <c r="G22" s="20">
        <f t="shared" si="1"/>
        <v>101.032753024491</v>
      </c>
    </row>
    <row r="23" spans="1:7" ht="15.75" thickBot="1">
      <c r="A23" s="26" t="s">
        <v>36</v>
      </c>
      <c r="B23" s="27">
        <v>1077.3</v>
      </c>
      <c r="C23" s="27">
        <v>1071.7</v>
      </c>
      <c r="D23" s="27">
        <f t="shared" si="0"/>
        <v>99.4801819363223</v>
      </c>
      <c r="E23" s="27">
        <v>1019.3</v>
      </c>
      <c r="F23" s="27">
        <v>1023.7</v>
      </c>
      <c r="G23" s="27">
        <f t="shared" si="1"/>
        <v>100.43166879230844</v>
      </c>
    </row>
    <row r="24" spans="1:7" ht="15">
      <c r="A24" s="28" t="s">
        <v>8</v>
      </c>
      <c r="B24" s="36">
        <f>B25+B30</f>
        <v>519332.1</v>
      </c>
      <c r="C24" s="36">
        <f>C25+C30+C31</f>
        <v>516947.49999999994</v>
      </c>
      <c r="D24" s="36">
        <f aca="true" t="shared" si="2" ref="D24:D32">C24/B24*100</f>
        <v>99.54083331263365</v>
      </c>
      <c r="E24" s="36">
        <f>E25+E30</f>
        <v>516422.1</v>
      </c>
      <c r="F24" s="36">
        <f>F25+F30+F31</f>
        <v>514012.49999999994</v>
      </c>
      <c r="G24" s="30">
        <f aca="true" t="shared" si="3" ref="G24:G30">F24/E24*100</f>
        <v>99.53340494142292</v>
      </c>
    </row>
    <row r="25" spans="1:7" ht="15">
      <c r="A25" s="37" t="s">
        <v>52</v>
      </c>
      <c r="B25" s="18">
        <f>SUM(B26:B29)</f>
        <v>511423.6</v>
      </c>
      <c r="C25" s="18">
        <f>SUM(C26:C29)</f>
        <v>509965.89999999997</v>
      </c>
      <c r="D25" s="18">
        <f t="shared" si="2"/>
        <v>99.71497208967283</v>
      </c>
      <c r="E25" s="18">
        <f>SUM(E26:E29)</f>
        <v>511423.6</v>
      </c>
      <c r="F25" s="18">
        <f>SUM(F26:F29)</f>
        <v>509965.89999999997</v>
      </c>
      <c r="G25" s="20">
        <f t="shared" si="3"/>
        <v>99.71497208967283</v>
      </c>
    </row>
    <row r="26" spans="1:7" ht="15">
      <c r="A26" s="38" t="s">
        <v>42</v>
      </c>
      <c r="B26" s="18">
        <v>182418.8</v>
      </c>
      <c r="C26" s="18">
        <v>182418.8</v>
      </c>
      <c r="D26" s="18">
        <f t="shared" si="2"/>
        <v>100</v>
      </c>
      <c r="E26" s="18">
        <v>182418.8</v>
      </c>
      <c r="F26" s="18">
        <v>182418.8</v>
      </c>
      <c r="G26" s="20">
        <f t="shared" si="3"/>
        <v>100</v>
      </c>
    </row>
    <row r="27" spans="1:7" ht="15">
      <c r="A27" s="38" t="s">
        <v>43</v>
      </c>
      <c r="B27" s="18">
        <v>77356.1</v>
      </c>
      <c r="C27" s="18">
        <v>77356.1</v>
      </c>
      <c r="D27" s="18">
        <f t="shared" si="2"/>
        <v>100</v>
      </c>
      <c r="E27" s="18">
        <v>77356.1</v>
      </c>
      <c r="F27" s="18">
        <v>77356.1</v>
      </c>
      <c r="G27" s="20">
        <f t="shared" si="3"/>
        <v>100</v>
      </c>
    </row>
    <row r="28" spans="1:7" ht="15">
      <c r="A28" s="38" t="s">
        <v>44</v>
      </c>
      <c r="B28" s="18">
        <v>240084.7</v>
      </c>
      <c r="C28" s="18">
        <v>238626.9</v>
      </c>
      <c r="D28" s="18">
        <f t="shared" si="2"/>
        <v>99.39279762517145</v>
      </c>
      <c r="E28" s="18">
        <v>240084.7</v>
      </c>
      <c r="F28" s="18">
        <v>238626.9</v>
      </c>
      <c r="G28" s="20">
        <f t="shared" si="3"/>
        <v>99.39279762517145</v>
      </c>
    </row>
    <row r="29" spans="1:7" ht="15">
      <c r="A29" s="38" t="s">
        <v>45</v>
      </c>
      <c r="B29" s="18">
        <v>11564</v>
      </c>
      <c r="C29" s="18">
        <v>11564.1</v>
      </c>
      <c r="D29" s="18">
        <f t="shared" si="2"/>
        <v>100.00086475268073</v>
      </c>
      <c r="E29" s="18">
        <v>11564</v>
      </c>
      <c r="F29" s="19">
        <v>11564.1</v>
      </c>
      <c r="G29" s="20">
        <f t="shared" si="3"/>
        <v>100.00086475268073</v>
      </c>
    </row>
    <row r="30" spans="1:7" ht="15">
      <c r="A30" s="23" t="s">
        <v>37</v>
      </c>
      <c r="B30" s="21">
        <v>7908.5</v>
      </c>
      <c r="C30" s="21">
        <v>7933.5</v>
      </c>
      <c r="D30" s="21">
        <f t="shared" si="2"/>
        <v>100.31611557185308</v>
      </c>
      <c r="E30" s="21">
        <v>4998.5</v>
      </c>
      <c r="F30" s="21">
        <v>4998.5</v>
      </c>
      <c r="G30" s="21">
        <f t="shared" si="3"/>
        <v>100</v>
      </c>
    </row>
    <row r="31" spans="1:7" ht="60" customHeight="1" thickBot="1">
      <c r="A31" s="39" t="s">
        <v>47</v>
      </c>
      <c r="B31" s="40">
        <v>0</v>
      </c>
      <c r="C31" s="24">
        <v>-951.9</v>
      </c>
      <c r="D31" s="41">
        <v>0</v>
      </c>
      <c r="E31" s="24">
        <v>0</v>
      </c>
      <c r="F31" s="24">
        <v>-951.9</v>
      </c>
      <c r="G31" s="41">
        <v>0</v>
      </c>
    </row>
    <row r="32" spans="1:7" ht="18.75" thickBot="1">
      <c r="A32" s="42" t="s">
        <v>40</v>
      </c>
      <c r="B32" s="43">
        <f>B24+B18+B8</f>
        <v>663974.5</v>
      </c>
      <c r="C32" s="43">
        <f>C24+C18+C8</f>
        <v>662689.8999999999</v>
      </c>
      <c r="D32" s="43">
        <f t="shared" si="2"/>
        <v>99.80652871458165</v>
      </c>
      <c r="E32" s="43">
        <f>E24+E18+E8</f>
        <v>613477.6</v>
      </c>
      <c r="F32" s="43">
        <f>F24+F18+F8</f>
        <v>612311.2999999999</v>
      </c>
      <c r="G32" s="44">
        <f>F32/E32*100</f>
        <v>99.80988710916257</v>
      </c>
    </row>
    <row r="33" spans="1:7" ht="17.25" customHeight="1">
      <c r="A33" s="61" t="s">
        <v>10</v>
      </c>
      <c r="B33" s="61"/>
      <c r="C33" s="61"/>
      <c r="D33" s="61"/>
      <c r="E33" s="61"/>
      <c r="F33" s="61"/>
      <c r="G33" s="61"/>
    </row>
    <row r="34" spans="1:7" ht="15">
      <c r="A34" s="17" t="s">
        <v>11</v>
      </c>
      <c r="B34" s="18">
        <v>82764.8</v>
      </c>
      <c r="C34" s="18">
        <v>81560.5</v>
      </c>
      <c r="D34" s="18">
        <f aca="true" t="shared" si="4" ref="D34:D48">C34/B34*100</f>
        <v>98.54491281317661</v>
      </c>
      <c r="E34" s="18">
        <v>41744</v>
      </c>
      <c r="F34" s="19">
        <v>41055.8</v>
      </c>
      <c r="G34" s="20">
        <f aca="true" t="shared" si="5" ref="G34:G47">F34/E34*100</f>
        <v>98.35137983901879</v>
      </c>
    </row>
    <row r="35" spans="1:7" ht="15">
      <c r="A35" s="17" t="s">
        <v>12</v>
      </c>
      <c r="B35" s="18">
        <v>1458.7</v>
      </c>
      <c r="C35" s="18">
        <v>1458.7</v>
      </c>
      <c r="D35" s="18">
        <f t="shared" si="4"/>
        <v>100</v>
      </c>
      <c r="E35" s="18">
        <v>1458.7</v>
      </c>
      <c r="F35" s="19">
        <v>1458.7</v>
      </c>
      <c r="G35" s="20">
        <f t="shared" si="5"/>
        <v>100</v>
      </c>
    </row>
    <row r="36" spans="1:7" ht="28.5">
      <c r="A36" s="17" t="s">
        <v>13</v>
      </c>
      <c r="B36" s="18">
        <v>3214.5</v>
      </c>
      <c r="C36" s="18">
        <v>3200.3</v>
      </c>
      <c r="D36" s="18">
        <f t="shared" si="4"/>
        <v>99.55825167211076</v>
      </c>
      <c r="E36" s="18">
        <v>2998.9</v>
      </c>
      <c r="F36" s="19">
        <v>2984.6</v>
      </c>
      <c r="G36" s="20">
        <f t="shared" si="5"/>
        <v>99.52315849144686</v>
      </c>
    </row>
    <row r="37" spans="1:7" ht="15">
      <c r="A37" s="17" t="s">
        <v>14</v>
      </c>
      <c r="B37" s="18">
        <v>36748.4</v>
      </c>
      <c r="C37" s="18">
        <v>30601</v>
      </c>
      <c r="D37" s="18">
        <f t="shared" si="4"/>
        <v>83.27165264338039</v>
      </c>
      <c r="E37" s="18">
        <v>5146.9</v>
      </c>
      <c r="F37" s="19">
        <v>4695.3</v>
      </c>
      <c r="G37" s="20">
        <f t="shared" si="5"/>
        <v>91.22578639569451</v>
      </c>
    </row>
    <row r="38" spans="1:7" ht="15">
      <c r="A38" s="17" t="s">
        <v>15</v>
      </c>
      <c r="B38" s="18">
        <v>19549.4</v>
      </c>
      <c r="C38" s="18">
        <v>18104.8</v>
      </c>
      <c r="D38" s="18">
        <f t="shared" si="4"/>
        <v>92.61051490071306</v>
      </c>
      <c r="E38" s="18">
        <v>9149</v>
      </c>
      <c r="F38" s="19">
        <v>7562.8</v>
      </c>
      <c r="G38" s="20">
        <f t="shared" si="5"/>
        <v>82.66258607498087</v>
      </c>
    </row>
    <row r="39" spans="1:7" ht="15">
      <c r="A39" s="17" t="s">
        <v>56</v>
      </c>
      <c r="B39" s="18"/>
      <c r="C39" s="18"/>
      <c r="D39" s="18" t="e">
        <f t="shared" si="4"/>
        <v>#DIV/0!</v>
      </c>
      <c r="E39" s="18"/>
      <c r="F39" s="19"/>
      <c r="G39" s="20" t="e">
        <f t="shared" si="5"/>
        <v>#DIV/0!</v>
      </c>
    </row>
    <row r="40" spans="1:7" ht="15">
      <c r="A40" s="17" t="s">
        <v>16</v>
      </c>
      <c r="B40" s="18">
        <v>403842</v>
      </c>
      <c r="C40" s="18">
        <v>403268.4</v>
      </c>
      <c r="D40" s="18">
        <f t="shared" si="4"/>
        <v>99.85796425334661</v>
      </c>
      <c r="E40" s="18">
        <v>403842</v>
      </c>
      <c r="F40" s="18">
        <v>403268.4</v>
      </c>
      <c r="G40" s="20">
        <f t="shared" si="5"/>
        <v>99.85796425334661</v>
      </c>
    </row>
    <row r="41" spans="1:7" ht="15">
      <c r="A41" s="17" t="s">
        <v>17</v>
      </c>
      <c r="B41" s="18">
        <v>68343.3</v>
      </c>
      <c r="C41" s="18">
        <v>67762.8</v>
      </c>
      <c r="D41" s="18">
        <f t="shared" si="4"/>
        <v>99.1506116912704</v>
      </c>
      <c r="E41" s="18">
        <v>60699.2</v>
      </c>
      <c r="F41" s="19">
        <v>60451.8</v>
      </c>
      <c r="G41" s="20">
        <f t="shared" si="5"/>
        <v>99.59241637451566</v>
      </c>
    </row>
    <row r="42" spans="1:7" ht="15">
      <c r="A42" s="17" t="s">
        <v>19</v>
      </c>
      <c r="B42" s="18"/>
      <c r="C42" s="18"/>
      <c r="D42" s="18" t="e">
        <f t="shared" si="4"/>
        <v>#DIV/0!</v>
      </c>
      <c r="E42" s="18"/>
      <c r="F42" s="19"/>
      <c r="G42" s="20" t="e">
        <f t="shared" si="5"/>
        <v>#DIV/0!</v>
      </c>
    </row>
    <row r="43" spans="1:7" ht="15">
      <c r="A43" s="17" t="s">
        <v>18</v>
      </c>
      <c r="B43" s="18">
        <v>45316.8</v>
      </c>
      <c r="C43" s="18">
        <v>44419.2</v>
      </c>
      <c r="D43" s="18">
        <f t="shared" si="4"/>
        <v>98.0192776188963</v>
      </c>
      <c r="E43" s="18">
        <v>42480.7</v>
      </c>
      <c r="F43" s="19">
        <v>41583.8</v>
      </c>
      <c r="G43" s="20">
        <f t="shared" si="5"/>
        <v>97.88868827491073</v>
      </c>
    </row>
    <row r="44" spans="1:7" ht="15">
      <c r="A44" s="17" t="s">
        <v>20</v>
      </c>
      <c r="B44" s="18">
        <v>885.4</v>
      </c>
      <c r="C44" s="18">
        <v>879.4</v>
      </c>
      <c r="D44" s="18">
        <f t="shared" si="4"/>
        <v>99.32234018522702</v>
      </c>
      <c r="E44" s="18">
        <v>786.4</v>
      </c>
      <c r="F44" s="19">
        <v>780.4</v>
      </c>
      <c r="G44" s="20">
        <f t="shared" si="5"/>
        <v>99.23702950152594</v>
      </c>
    </row>
    <row r="45" spans="1:7" ht="15">
      <c r="A45" s="37" t="s">
        <v>21</v>
      </c>
      <c r="B45" s="18">
        <v>7946.7</v>
      </c>
      <c r="C45" s="18">
        <v>7946.7</v>
      </c>
      <c r="D45" s="18">
        <f t="shared" si="4"/>
        <v>100</v>
      </c>
      <c r="E45" s="18">
        <v>7946.7</v>
      </c>
      <c r="F45" s="18">
        <v>7946.7</v>
      </c>
      <c r="G45" s="20">
        <f t="shared" si="5"/>
        <v>100</v>
      </c>
    </row>
    <row r="46" spans="1:7" ht="28.5">
      <c r="A46" s="17" t="s">
        <v>22</v>
      </c>
      <c r="B46" s="18">
        <v>74.3</v>
      </c>
      <c r="C46" s="18">
        <v>74.3</v>
      </c>
      <c r="D46" s="18">
        <f t="shared" si="4"/>
        <v>100</v>
      </c>
      <c r="E46" s="18">
        <v>74.3</v>
      </c>
      <c r="F46" s="19">
        <v>74.3</v>
      </c>
      <c r="G46" s="20">
        <f t="shared" si="5"/>
        <v>100</v>
      </c>
    </row>
    <row r="47" spans="1:7" ht="15.75" thickBot="1">
      <c r="A47" s="45" t="s">
        <v>23</v>
      </c>
      <c r="B47" s="24">
        <v>0</v>
      </c>
      <c r="C47" s="24"/>
      <c r="D47" s="24" t="e">
        <f t="shared" si="4"/>
        <v>#DIV/0!</v>
      </c>
      <c r="E47" s="24">
        <v>37721</v>
      </c>
      <c r="F47" s="46">
        <v>37721</v>
      </c>
      <c r="G47" s="47">
        <f t="shared" si="5"/>
        <v>100</v>
      </c>
    </row>
    <row r="48" spans="1:7" ht="18.75" thickBot="1">
      <c r="A48" s="42" t="s">
        <v>24</v>
      </c>
      <c r="B48" s="48">
        <f>SUM(B34:B47)</f>
        <v>670144.3000000002</v>
      </c>
      <c r="C48" s="48">
        <f>SUM(C34:C47)</f>
        <v>659276.1</v>
      </c>
      <c r="D48" s="48">
        <f t="shared" si="4"/>
        <v>98.37822988272822</v>
      </c>
      <c r="E48" s="48">
        <f>E47+E46+E45+E44+E43+E42+E41+E40+E38+E37+E36+E35+E34</f>
        <v>614047.8</v>
      </c>
      <c r="F48" s="48">
        <f>F47+F46+F45+F44+F43+F42+F41+F40+F38+F37+F36+F35+F34</f>
        <v>609583.6000000001</v>
      </c>
      <c r="G48" s="49">
        <f>F48/E48*100</f>
        <v>99.27298819407872</v>
      </c>
    </row>
    <row r="49" spans="1:7" ht="15">
      <c r="A49" s="9"/>
      <c r="B49" s="10"/>
      <c r="C49" s="10"/>
      <c r="D49" s="10"/>
      <c r="E49" s="10"/>
      <c r="F49" s="10"/>
      <c r="G49" s="10"/>
    </row>
    <row r="50" spans="1:7" ht="18">
      <c r="A50" s="12" t="s">
        <v>51</v>
      </c>
      <c r="B50" s="11"/>
      <c r="C50" s="11"/>
      <c r="D50" s="11"/>
      <c r="E50" s="11"/>
      <c r="F50" s="11"/>
      <c r="G50" s="11"/>
    </row>
    <row r="51" spans="1:7" ht="15.75" thickBot="1">
      <c r="A51" s="60" t="s">
        <v>3</v>
      </c>
      <c r="B51" s="60"/>
      <c r="C51" s="60"/>
      <c r="D51" s="50"/>
      <c r="E51" s="50"/>
      <c r="F51" s="50"/>
      <c r="G51" s="50"/>
    </row>
    <row r="52" spans="1:7" ht="15.75" thickBot="1">
      <c r="A52" s="62" t="s">
        <v>25</v>
      </c>
      <c r="B52" s="63"/>
      <c r="C52" s="51" t="s">
        <v>54</v>
      </c>
      <c r="D52" s="4"/>
      <c r="E52" s="4"/>
      <c r="F52" s="4"/>
      <c r="G52" s="4"/>
    </row>
    <row r="53" spans="1:7" ht="15">
      <c r="A53" s="64" t="s">
        <v>26</v>
      </c>
      <c r="B53" s="65"/>
      <c r="C53" s="52" t="s">
        <v>46</v>
      </c>
      <c r="D53" s="4"/>
      <c r="E53" s="4"/>
      <c r="F53" s="4"/>
      <c r="G53" s="4"/>
    </row>
    <row r="54" spans="1:7" ht="15">
      <c r="A54" s="66" t="s">
        <v>27</v>
      </c>
      <c r="B54" s="67"/>
      <c r="C54" s="53"/>
      <c r="D54" s="4"/>
      <c r="E54" s="4"/>
      <c r="F54" s="4"/>
      <c r="G54" s="4"/>
    </row>
    <row r="55" spans="1:7" ht="30.75" customHeight="1">
      <c r="A55" s="66" t="s">
        <v>55</v>
      </c>
      <c r="B55" s="67"/>
      <c r="C55" s="53">
        <v>74000</v>
      </c>
      <c r="D55" s="4"/>
      <c r="E55" s="4"/>
      <c r="F55" s="4"/>
      <c r="G55" s="4"/>
    </row>
    <row r="56" spans="1:7" ht="15">
      <c r="A56" s="66" t="s">
        <v>28</v>
      </c>
      <c r="B56" s="67"/>
      <c r="C56" s="54" t="s">
        <v>46</v>
      </c>
      <c r="D56" s="4"/>
      <c r="E56" s="4"/>
      <c r="F56" s="4"/>
      <c r="G56" s="4"/>
    </row>
    <row r="57" spans="1:7" ht="18">
      <c r="A57" s="58" t="s">
        <v>29</v>
      </c>
      <c r="B57" s="59"/>
      <c r="C57" s="55">
        <f>C54+C55</f>
        <v>74000</v>
      </c>
      <c r="D57" s="4"/>
      <c r="E57" s="4"/>
      <c r="F57" s="4"/>
      <c r="G57" s="4"/>
    </row>
    <row r="58" spans="1:7" ht="15">
      <c r="A58" s="3"/>
      <c r="B58" s="3"/>
      <c r="C58" s="3"/>
      <c r="D58" s="3"/>
      <c r="E58" s="3"/>
      <c r="F58" s="3"/>
      <c r="G58" s="3"/>
    </row>
  </sheetData>
  <sheetProtection/>
  <mergeCells count="14">
    <mergeCell ref="E2:G2"/>
    <mergeCell ref="E3:G3"/>
    <mergeCell ref="A55:B55"/>
    <mergeCell ref="B5:D5"/>
    <mergeCell ref="A5:A6"/>
    <mergeCell ref="E5:G5"/>
    <mergeCell ref="A7:G7"/>
    <mergeCell ref="A57:B57"/>
    <mergeCell ref="A51:C51"/>
    <mergeCell ref="A33:G33"/>
    <mergeCell ref="A52:B52"/>
    <mergeCell ref="A53:B53"/>
    <mergeCell ref="A54:B54"/>
    <mergeCell ref="A56:B5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GlavBuh</cp:lastModifiedBy>
  <cp:lastPrinted>2015-12-11T07:12:27Z</cp:lastPrinted>
  <dcterms:created xsi:type="dcterms:W3CDTF">2014-09-16T05:33:49Z</dcterms:created>
  <dcterms:modified xsi:type="dcterms:W3CDTF">2019-02-15T08:46:19Z</dcterms:modified>
  <cp:category/>
  <cp:version/>
  <cp:contentType/>
  <cp:contentStatus/>
</cp:coreProperties>
</file>