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<sst xmlns="http://schemas.openxmlformats.org/spreadsheetml/2006/main" count="64" uniqueCount="59">
  <si>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</si>
  <si>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</si>
  <si>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</si>
  <si>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</si>
  <si>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</si>
  <si>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</si>
  <si>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</si>
  <si>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</si>
  <si>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</si>
  <si>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</si>
  <si>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</si>
  <si>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</si>
  <si>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</si>
  <si>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</si>
  <si>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</si>
  <si>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</si>
  <si>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</si>
  <si>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</si>
  <si>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</si>
  <si>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</si>
  <si>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</si>
  <si>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</si>
  <si>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</si>
  <si>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</si>
  <si>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</si>
  <si>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</si>
  <si>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</si>
  <si>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</si>
  <si>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</si>
  <si>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</si>
  <si>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</si>
  <si>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</si>
  <si>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</si>
  <si>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</si>
  <si>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</si>
  <si>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</si>
  <si>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</si>
  <si>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</si>
  <si>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</si>
  <si>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</si>
  <si>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</si>
  <si>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</si>
  <si>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</si>
  <si>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</si>
  <si>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</si>
  <si>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</si>
  <si>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</si>
  <si>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</si>
  <si>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</si>
  <si>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</si>
  <si>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</si>
  <si>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</si>
  <si>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</si>
  <si>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</si>
  <si>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</si>
  <si>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</si>
  <si>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</si>
  <si>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2017 год</t>
    </r>
  </si>
  <si>
    <t>на 01.12.2017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</si>
</sst>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3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8" t="s">
        <v>53</v>
      </c>
      <c r="B1" s="5"/>
      <c r="C1" s="5"/>
      <c r="D1" s="5"/>
      <c r="E1" s="6"/>
      <c r="F1" s="6"/>
      <c r="G1" s="6"/>
      <c r="H1" s="7"/>
    </row>
    <row r="2" spans="1:7" ht="15" customHeight="1">
      <c r="A2" s="3"/>
      <c r="B2" s="9" t="s">
        <v>58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4" t="s">
        <v>57</v>
      </c>
      <c r="C6" s="4" t="s">
        <v>1</v>
      </c>
      <c r="D6" s="57" t="s">
        <v>2</v>
      </c>
      <c r="E6" s="4" t="s">
        <v>57</v>
      </c>
      <c r="F6" s="4" t="s">
        <v>1</v>
      </c>
      <c r="G6" s="57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4" t="s">
        <v>30</v>
      </c>
      <c r="B8" s="15">
        <f>B9+B10+B11+B12+B17</f>
        <v>106906.09999999999</v>
      </c>
      <c r="C8" s="15">
        <f>C9+C10+C11+C12+C17</f>
        <v>99321.09999999999</v>
      </c>
      <c r="D8" s="16">
        <f>C8/B8*100</f>
        <v>92.9049885834391</v>
      </c>
      <c r="E8" s="15">
        <f>E9+E10+E11+E12+E17</f>
        <v>66113</v>
      </c>
      <c r="F8" s="15">
        <f>F9+F10+F11+F12+F17</f>
        <v>62126.6</v>
      </c>
      <c r="G8" s="17">
        <f>F8/E8*100</f>
        <v>93.97032353697458</v>
      </c>
    </row>
    <row r="9" spans="1:7" ht="14.25">
      <c r="A9" s="18" t="s">
        <v>4</v>
      </c>
      <c r="B9" s="19">
        <v>33454.2</v>
      </c>
      <c r="C9" s="19">
        <v>27839.9</v>
      </c>
      <c r="D9" s="19">
        <f>C9/B9*100</f>
        <v>83.21795170711003</v>
      </c>
      <c r="E9" s="19">
        <v>22302.8</v>
      </c>
      <c r="F9" s="20">
        <v>18581.7</v>
      </c>
      <c r="G9" s="21">
        <f>F9/E9*100</f>
        <v>83.31554782359166</v>
      </c>
    </row>
    <row r="10" spans="1:7" ht="46.5" customHeight="1">
      <c r="A10" s="18" t="s">
        <v>5</v>
      </c>
      <c r="B10" s="19">
        <v>12649.5</v>
      </c>
      <c r="C10" s="19">
        <v>12424.6</v>
      </c>
      <c r="D10" s="19">
        <f>C10/B10*100</f>
        <v>98.22206411320606</v>
      </c>
      <c r="E10" s="19">
        <v>86</v>
      </c>
      <c r="F10" s="20">
        <v>84.5</v>
      </c>
      <c r="G10" s="21">
        <f>F10/E10*100</f>
        <v>98.25581395348837</v>
      </c>
    </row>
    <row r="11" spans="1:7" ht="19.5" customHeight="1">
      <c r="A11" s="18" t="s">
        <v>31</v>
      </c>
      <c r="B11" s="19">
        <v>17075.2</v>
      </c>
      <c r="C11" s="19">
        <v>16528.9</v>
      </c>
      <c r="D11" s="19">
        <f>C11/B11*100</f>
        <v>96.80062312593704</v>
      </c>
      <c r="E11" s="19">
        <v>14560.4</v>
      </c>
      <c r="F11" s="20">
        <v>13810.4</v>
      </c>
      <c r="G11" s="21">
        <f>F11/E11*100</f>
        <v>94.84904260871954</v>
      </c>
    </row>
    <row r="12" spans="1:7" ht="19.5" customHeight="1">
      <c r="A12" s="18" t="s">
        <v>38</v>
      </c>
      <c r="B12" s="19">
        <v>39400</v>
      </c>
      <c r="C12" s="19">
        <f>C14+C15+C16</f>
        <v>40014.399999999994</v>
      </c>
      <c r="D12" s="19">
        <f>C12/B12*100</f>
        <v>101.55939086294414</v>
      </c>
      <c r="E12" s="19">
        <f>E14</f>
        <v>24894.8</v>
      </c>
      <c r="F12" s="20">
        <f>F14</f>
        <v>27175.5</v>
      </c>
      <c r="G12" s="21">
        <f>F12/E12*100</f>
        <v>109.16135096486013</v>
      </c>
    </row>
    <row r="13" spans="1:7" ht="17.25" customHeight="1">
      <c r="A13" s="18" t="s">
        <v>39</v>
      </c>
      <c r="B13" s="22"/>
      <c r="C13" s="22"/>
      <c r="D13" s="22"/>
      <c r="E13" s="22"/>
      <c r="F13" s="22"/>
      <c r="G13" s="22"/>
    </row>
    <row r="14" spans="1:9" ht="14.25">
      <c r="A14" s="23" t="s">
        <v>41</v>
      </c>
      <c r="B14" s="19">
        <v>24894.8</v>
      </c>
      <c r="C14" s="19">
        <v>27175.5</v>
      </c>
      <c r="D14" s="19">
        <f>C14/B14*100</f>
        <v>109.16135096486013</v>
      </c>
      <c r="E14" s="19">
        <v>24894.8</v>
      </c>
      <c r="F14" s="20">
        <v>27175.5</v>
      </c>
      <c r="G14" s="21">
        <f>F14/E14*100</f>
        <v>109.16135096486013</v>
      </c>
      <c r="I14" s="2"/>
    </row>
    <row r="15" spans="1:7" ht="14.25">
      <c r="A15" s="24" t="s">
        <v>49</v>
      </c>
      <c r="B15" s="19">
        <v>1339</v>
      </c>
      <c r="C15" s="19">
        <v>1499.6</v>
      </c>
      <c r="D15" s="19">
        <f>C15/B15*100</f>
        <v>111.99402539208363</v>
      </c>
      <c r="E15" s="25">
        <v>0</v>
      </c>
      <c r="F15" s="20">
        <v>0</v>
      </c>
      <c r="G15" s="21" t="e">
        <f>F15/E15*100</f>
        <v>#DIV/0!</v>
      </c>
    </row>
    <row r="16" spans="1:7" ht="14.25">
      <c r="A16" s="24" t="s">
        <v>48</v>
      </c>
      <c r="B16" s="26">
        <v>13166.4</v>
      </c>
      <c r="C16" s="26">
        <v>11339.3</v>
      </c>
      <c r="D16" s="26">
        <f>C16/B16*100</f>
        <v>86.12301008628023</v>
      </c>
      <c r="E16" s="21">
        <v>0</v>
      </c>
      <c r="F16" s="26">
        <v>0</v>
      </c>
      <c r="G16" s="21" t="e">
        <f>F16/E16*100</f>
        <v>#DIV/0!</v>
      </c>
    </row>
    <row r="17" spans="1:7" ht="15" thickBot="1">
      <c r="A17" s="27" t="s">
        <v>32</v>
      </c>
      <c r="B17" s="28">
        <v>4327.2</v>
      </c>
      <c r="C17" s="28">
        <v>2513.3</v>
      </c>
      <c r="D17" s="28">
        <f>C17/B17*100</f>
        <v>58.08143834350158</v>
      </c>
      <c r="E17" s="28">
        <v>4269</v>
      </c>
      <c r="F17" s="28">
        <v>2474.5</v>
      </c>
      <c r="G17" s="28">
        <f>F17/E17*100</f>
        <v>57.964394471773254</v>
      </c>
    </row>
    <row r="18" spans="1:7" ht="15" customHeight="1">
      <c r="A18" s="29" t="s">
        <v>33</v>
      </c>
      <c r="B18" s="30">
        <f>B19+B20+B21+B22+B23</f>
        <v>26154.8</v>
      </c>
      <c r="C18" s="30">
        <f>C19+C20+C21+C22+C23</f>
        <v>21562.4</v>
      </c>
      <c r="D18" s="31">
        <f aca="true" t="shared" si="0" ref="D18:D23">C18/B18*100</f>
        <v>82.4414638995519</v>
      </c>
      <c r="E18" s="30">
        <f>E19+E20+E21+E22+E23</f>
        <v>23526.9</v>
      </c>
      <c r="F18" s="30">
        <f>F19+F20+F21+F22+F23</f>
        <v>20222.399999999998</v>
      </c>
      <c r="G18" s="31">
        <f aca="true" t="shared" si="1" ref="G18:G23">F18/E18*100</f>
        <v>85.95437562959845</v>
      </c>
    </row>
    <row r="19" spans="1:7" ht="42">
      <c r="A19" s="32" t="s">
        <v>34</v>
      </c>
      <c r="B19" s="33">
        <v>21728.3</v>
      </c>
      <c r="C19" s="33">
        <v>18857</v>
      </c>
      <c r="D19" s="33">
        <f t="shared" si="0"/>
        <v>86.78543650446653</v>
      </c>
      <c r="E19" s="33">
        <v>19929.2</v>
      </c>
      <c r="F19" s="34">
        <v>17809.7</v>
      </c>
      <c r="G19" s="35">
        <f t="shared" si="1"/>
        <v>89.36485157457399</v>
      </c>
    </row>
    <row r="20" spans="1:10" ht="30.75" customHeight="1">
      <c r="A20" s="36" t="s">
        <v>35</v>
      </c>
      <c r="B20" s="19">
        <v>1891.3</v>
      </c>
      <c r="C20" s="19">
        <v>103</v>
      </c>
      <c r="D20" s="19">
        <f t="shared" si="0"/>
        <v>5.445989531010417</v>
      </c>
      <c r="E20" s="19">
        <v>1891.3</v>
      </c>
      <c r="F20" s="20">
        <v>103</v>
      </c>
      <c r="G20" s="21">
        <f t="shared" si="1"/>
        <v>5.445989531010417</v>
      </c>
      <c r="J20" s="1"/>
    </row>
    <row r="21" spans="1:7" ht="27" customHeight="1">
      <c r="A21" s="36" t="s">
        <v>6</v>
      </c>
      <c r="B21" s="19">
        <v>669.4</v>
      </c>
      <c r="C21" s="19">
        <v>604.2</v>
      </c>
      <c r="D21" s="19">
        <f t="shared" si="0"/>
        <v>90.25993426949508</v>
      </c>
      <c r="E21" s="19">
        <v>669.4</v>
      </c>
      <c r="F21" s="20">
        <v>385</v>
      </c>
      <c r="G21" s="21">
        <f t="shared" si="1"/>
        <v>57.51419181356439</v>
      </c>
    </row>
    <row r="22" spans="1:7" ht="18" customHeight="1">
      <c r="A22" s="36" t="s">
        <v>7</v>
      </c>
      <c r="B22" s="19">
        <v>1288.8</v>
      </c>
      <c r="C22" s="19">
        <v>1967.7</v>
      </c>
      <c r="D22" s="19">
        <f t="shared" si="0"/>
        <v>152.67690875232776</v>
      </c>
      <c r="E22" s="19">
        <v>1001</v>
      </c>
      <c r="F22" s="20">
        <v>1956.1</v>
      </c>
      <c r="G22" s="21">
        <f t="shared" si="1"/>
        <v>195.41458541458542</v>
      </c>
    </row>
    <row r="23" spans="1:7" ht="15" thickBot="1">
      <c r="A23" s="27" t="s">
        <v>36</v>
      </c>
      <c r="B23" s="28">
        <v>577</v>
      </c>
      <c r="C23" s="28">
        <v>30.5</v>
      </c>
      <c r="D23" s="28">
        <f t="shared" si="0"/>
        <v>5.285961871750433</v>
      </c>
      <c r="E23" s="28">
        <v>36</v>
      </c>
      <c r="F23" s="28">
        <v>-31.4</v>
      </c>
      <c r="G23" s="28">
        <f t="shared" si="1"/>
        <v>-87.22222222222223</v>
      </c>
    </row>
    <row r="24" spans="1:7" ht="14.25">
      <c r="A24" s="29" t="s">
        <v>8</v>
      </c>
      <c r="B24" s="37">
        <f>B25+B30</f>
        <v>445398.8</v>
      </c>
      <c r="C24" s="37">
        <f>C25+C30+C31</f>
        <v>427024.9</v>
      </c>
      <c r="D24" s="37">
        <f aca="true" t="shared" si="2" ref="D24:D32">C24/B24*100</f>
        <v>95.87473069078769</v>
      </c>
      <c r="E24" s="37">
        <f>E25+E30</f>
        <v>445388.8</v>
      </c>
      <c r="F24" s="37">
        <f>F25+F30+F31</f>
        <v>426226.9</v>
      </c>
      <c r="G24" s="31">
        <f aca="true" t="shared" si="3" ref="G24:G30">F24/E24*100</f>
        <v>95.69771399729855</v>
      </c>
    </row>
    <row r="25" spans="1:7" ht="14.25">
      <c r="A25" s="38" t="s">
        <v>52</v>
      </c>
      <c r="B25" s="19">
        <f>SUM(B26:B29)</f>
        <v>445048.8</v>
      </c>
      <c r="C25" s="19">
        <f>SUM(C26:C29)</f>
        <v>425806.9</v>
      </c>
      <c r="D25" s="19">
        <f t="shared" si="2"/>
        <v>95.67645166103134</v>
      </c>
      <c r="E25" s="19">
        <f>SUM(E26:E29)</f>
        <v>445038.8</v>
      </c>
      <c r="F25" s="19">
        <f>SUM(F26:F29)</f>
        <v>425806.9</v>
      </c>
      <c r="G25" s="21">
        <f t="shared" si="3"/>
        <v>95.67860150620577</v>
      </c>
    </row>
    <row r="26" spans="1:7" ht="14.25">
      <c r="A26" s="39" t="s">
        <v>42</v>
      </c>
      <c r="B26" s="19">
        <v>169057.6</v>
      </c>
      <c r="C26" s="19">
        <v>169057.6</v>
      </c>
      <c r="D26" s="19">
        <f t="shared" si="2"/>
        <v>100</v>
      </c>
      <c r="E26" s="19">
        <v>169057.6</v>
      </c>
      <c r="F26" s="19">
        <v>169057.6</v>
      </c>
      <c r="G26" s="21">
        <f t="shared" si="3"/>
        <v>100</v>
      </c>
    </row>
    <row r="27" spans="1:7" ht="14.25">
      <c r="A27" s="39" t="s">
        <v>43</v>
      </c>
      <c r="B27" s="19">
        <v>50686.5</v>
      </c>
      <c r="C27" s="19">
        <v>50676.5</v>
      </c>
      <c r="D27" s="19">
        <f t="shared" si="2"/>
        <v>99.98027088080651</v>
      </c>
      <c r="E27" s="19">
        <v>50676.5</v>
      </c>
      <c r="F27" s="19">
        <v>50676.5</v>
      </c>
      <c r="G27" s="21">
        <f t="shared" si="3"/>
        <v>100</v>
      </c>
    </row>
    <row r="28" spans="1:7" ht="14.25">
      <c r="A28" s="39" t="s">
        <v>44</v>
      </c>
      <c r="B28" s="19">
        <v>219199.5</v>
      </c>
      <c r="C28" s="19">
        <v>200146.3</v>
      </c>
      <c r="D28" s="19">
        <f t="shared" si="2"/>
        <v>91.30782688829126</v>
      </c>
      <c r="E28" s="19">
        <v>219199.5</v>
      </c>
      <c r="F28" s="19">
        <v>200146.3</v>
      </c>
      <c r="G28" s="21">
        <f t="shared" si="3"/>
        <v>91.30782688829126</v>
      </c>
    </row>
    <row r="29" spans="1:7" ht="14.25">
      <c r="A29" s="39" t="s">
        <v>45</v>
      </c>
      <c r="B29" s="19">
        <v>6105.2</v>
      </c>
      <c r="C29" s="19">
        <v>5926.5</v>
      </c>
      <c r="D29" s="19">
        <f t="shared" si="2"/>
        <v>97.07298696193409</v>
      </c>
      <c r="E29" s="19">
        <v>6105.2</v>
      </c>
      <c r="F29" s="20">
        <v>5926.5</v>
      </c>
      <c r="G29" s="21">
        <f t="shared" si="3"/>
        <v>97.07298696193409</v>
      </c>
    </row>
    <row r="30" spans="1:7" ht="14.25">
      <c r="A30" s="24" t="s">
        <v>37</v>
      </c>
      <c r="B30" s="22">
        <v>350</v>
      </c>
      <c r="C30" s="22">
        <v>1218</v>
      </c>
      <c r="D30" s="22">
        <f t="shared" si="2"/>
        <v>348</v>
      </c>
      <c r="E30" s="22">
        <v>350</v>
      </c>
      <c r="F30" s="22">
        <v>420</v>
      </c>
      <c r="G30" s="22">
        <f t="shared" si="3"/>
        <v>120</v>
      </c>
    </row>
    <row r="31" spans="1:7" ht="60" customHeight="1" thickBot="1">
      <c r="A31" s="40" t="s">
        <v>47</v>
      </c>
      <c r="B31" s="41">
        <v>0</v>
      </c>
      <c r="C31" s="25">
        <v>0</v>
      </c>
      <c r="D31" s="42">
        <v>0</v>
      </c>
      <c r="E31" s="25">
        <v>0</v>
      </c>
      <c r="F31" s="25">
        <v>0</v>
      </c>
      <c r="G31" s="42">
        <v>0</v>
      </c>
    </row>
    <row r="32" spans="1:7" ht="18" thickBot="1">
      <c r="A32" s="43" t="s">
        <v>40</v>
      </c>
      <c r="B32" s="44">
        <f>B24+B18+B8</f>
        <v>578459.7</v>
      </c>
      <c r="C32" s="44">
        <f>C24+C18+C8</f>
        <v>547908.4</v>
      </c>
      <c r="D32" s="44">
        <f t="shared" si="2"/>
        <v>94.71850848036605</v>
      </c>
      <c r="E32" s="44">
        <f>E24+E18+E8</f>
        <v>535028.7</v>
      </c>
      <c r="F32" s="44">
        <f>F24+F18+F8</f>
        <v>508575.9</v>
      </c>
      <c r="G32" s="45">
        <f>F32/E32*100</f>
        <v>95.05581663189284</v>
      </c>
    </row>
    <row r="33" spans="1:7" ht="17.25" customHeight="1">
      <c r="A33" s="61" t="s">
        <v>10</v>
      </c>
      <c r="B33" s="61"/>
      <c r="C33" s="61"/>
      <c r="D33" s="61"/>
      <c r="E33" s="61"/>
      <c r="F33" s="61"/>
      <c r="G33" s="61"/>
    </row>
    <row r="34" spans="1:7" ht="14.25">
      <c r="A34" s="18" t="s">
        <v>11</v>
      </c>
      <c r="B34" s="19">
        <v>76950.9</v>
      </c>
      <c r="C34" s="19">
        <v>66992.1</v>
      </c>
      <c r="D34" s="19">
        <f aca="true" t="shared" si="4" ref="D34:D48">C34/B34*100</f>
        <v>87.05824103421794</v>
      </c>
      <c r="E34" s="19">
        <v>40411.2</v>
      </c>
      <c r="F34" s="20">
        <v>35666.8</v>
      </c>
      <c r="G34" s="21">
        <f aca="true" t="shared" si="5" ref="G34:G47">F34/E34*100</f>
        <v>88.25969038286418</v>
      </c>
    </row>
    <row r="35" spans="1:7" ht="14.25">
      <c r="A35" s="18" t="s">
        <v>12</v>
      </c>
      <c r="B35" s="19">
        <v>1214.1</v>
      </c>
      <c r="C35" s="19">
        <v>1022.7</v>
      </c>
      <c r="D35" s="19">
        <f t="shared" si="4"/>
        <v>84.23523597726712</v>
      </c>
      <c r="E35" s="19">
        <v>1214.1</v>
      </c>
      <c r="F35" s="20">
        <v>1214.1</v>
      </c>
      <c r="G35" s="21">
        <f t="shared" si="5"/>
        <v>100</v>
      </c>
    </row>
    <row r="36" spans="1:7" ht="27.75">
      <c r="A36" s="18" t="s">
        <v>13</v>
      </c>
      <c r="B36" s="19">
        <v>4603.2</v>
      </c>
      <c r="C36" s="19">
        <v>2630</v>
      </c>
      <c r="D36" s="19">
        <f t="shared" si="4"/>
        <v>57.13416753562739</v>
      </c>
      <c r="E36" s="19">
        <v>3014.4</v>
      </c>
      <c r="F36" s="20">
        <v>1166.9</v>
      </c>
      <c r="G36" s="21">
        <f t="shared" si="5"/>
        <v>38.71085456475584</v>
      </c>
    </row>
    <row r="37" spans="1:7" ht="14.25">
      <c r="A37" s="18" t="s">
        <v>14</v>
      </c>
      <c r="B37" s="19">
        <v>32732.2</v>
      </c>
      <c r="C37" s="19">
        <v>19356.3</v>
      </c>
      <c r="D37" s="19">
        <f t="shared" si="4"/>
        <v>59.13534684500278</v>
      </c>
      <c r="E37" s="19">
        <v>12100</v>
      </c>
      <c r="F37" s="20">
        <v>4173.2</v>
      </c>
      <c r="G37" s="21">
        <f t="shared" si="5"/>
        <v>34.48925619834711</v>
      </c>
    </row>
    <row r="38" spans="1:7" ht="14.25">
      <c r="A38" s="18" t="s">
        <v>15</v>
      </c>
      <c r="B38" s="19">
        <v>23413.1</v>
      </c>
      <c r="C38" s="19">
        <v>21874.1</v>
      </c>
      <c r="D38" s="19">
        <f t="shared" si="4"/>
        <v>93.42675681562885</v>
      </c>
      <c r="E38" s="19">
        <v>15749.9</v>
      </c>
      <c r="F38" s="20">
        <v>15339.6</v>
      </c>
      <c r="G38" s="21">
        <f t="shared" si="5"/>
        <v>97.39490409462917</v>
      </c>
    </row>
    <row r="39" spans="1:7" ht="14.25">
      <c r="A39" s="18" t="s">
        <v>56</v>
      </c>
      <c r="B39" s="19"/>
      <c r="C39" s="19"/>
      <c r="D39" s="19" t="e">
        <f t="shared" si="4"/>
        <v>#DIV/0!</v>
      </c>
      <c r="E39" s="19"/>
      <c r="F39" s="20"/>
      <c r="G39" s="21" t="e">
        <f t="shared" si="5"/>
        <v>#DIV/0!</v>
      </c>
    </row>
    <row r="40" spans="1:7" ht="14.25">
      <c r="A40" s="18" t="s">
        <v>16</v>
      </c>
      <c r="B40" s="19">
        <v>361042.5</v>
      </c>
      <c r="C40" s="19">
        <v>335734.7</v>
      </c>
      <c r="D40" s="19">
        <f t="shared" si="4"/>
        <v>92.99035432116717</v>
      </c>
      <c r="E40" s="19">
        <v>361042.5</v>
      </c>
      <c r="F40" s="19">
        <v>335734.7</v>
      </c>
      <c r="G40" s="21">
        <f t="shared" si="5"/>
        <v>92.99035432116717</v>
      </c>
    </row>
    <row r="41" spans="1:7" ht="14.25">
      <c r="A41" s="18" t="s">
        <v>17</v>
      </c>
      <c r="B41" s="19">
        <v>50350.3</v>
      </c>
      <c r="C41" s="19">
        <v>37580.9</v>
      </c>
      <c r="D41" s="19">
        <f t="shared" si="4"/>
        <v>74.63888000667325</v>
      </c>
      <c r="E41" s="19">
        <v>47216.3</v>
      </c>
      <c r="F41" s="20">
        <v>34535.3</v>
      </c>
      <c r="G41" s="21">
        <f t="shared" si="5"/>
        <v>73.14274943186993</v>
      </c>
    </row>
    <row r="42" spans="1:7" ht="14.25">
      <c r="A42" s="18" t="s">
        <v>19</v>
      </c>
      <c r="B42" s="19"/>
      <c r="C42" s="19"/>
      <c r="D42" s="19" t="e">
        <f t="shared" si="4"/>
        <v>#DIV/0!</v>
      </c>
      <c r="E42" s="19"/>
      <c r="F42" s="20"/>
      <c r="G42" s="21" t="e">
        <f t="shared" si="5"/>
        <v>#DIV/0!</v>
      </c>
    </row>
    <row r="43" spans="1:7" ht="14.25">
      <c r="A43" s="18" t="s">
        <v>18</v>
      </c>
      <c r="B43" s="19">
        <v>37133</v>
      </c>
      <c r="C43" s="19">
        <v>33656.2</v>
      </c>
      <c r="D43" s="19">
        <f t="shared" si="4"/>
        <v>90.63689979263727</v>
      </c>
      <c r="E43" s="19">
        <v>34985.7</v>
      </c>
      <c r="F43" s="20">
        <v>31660.7</v>
      </c>
      <c r="G43" s="21">
        <f t="shared" si="5"/>
        <v>90.49611698493956</v>
      </c>
    </row>
    <row r="44" spans="1:7" ht="14.25">
      <c r="A44" s="18" t="s">
        <v>20</v>
      </c>
      <c r="B44" s="19">
        <v>1615</v>
      </c>
      <c r="C44" s="19">
        <v>1345.6</v>
      </c>
      <c r="D44" s="19">
        <f t="shared" si="4"/>
        <v>83.3188854489164</v>
      </c>
      <c r="E44" s="19">
        <v>1310</v>
      </c>
      <c r="F44" s="20">
        <v>1198.6</v>
      </c>
      <c r="G44" s="21">
        <f t="shared" si="5"/>
        <v>91.49618320610686</v>
      </c>
    </row>
    <row r="45" spans="1:7" ht="14.25">
      <c r="A45" s="38" t="s">
        <v>21</v>
      </c>
      <c r="B45" s="19">
        <v>6331.4</v>
      </c>
      <c r="C45" s="19">
        <v>6039.1</v>
      </c>
      <c r="D45" s="19">
        <f t="shared" si="4"/>
        <v>95.3833275420918</v>
      </c>
      <c r="E45" s="19">
        <v>6331.4</v>
      </c>
      <c r="F45" s="19">
        <v>6039.1</v>
      </c>
      <c r="G45" s="21">
        <f t="shared" si="5"/>
        <v>95.3833275420918</v>
      </c>
    </row>
    <row r="46" spans="1:7" ht="27.75">
      <c r="A46" s="18" t="s">
        <v>22</v>
      </c>
      <c r="B46" s="19">
        <v>1539.5</v>
      </c>
      <c r="C46" s="19">
        <v>270.6</v>
      </c>
      <c r="D46" s="19">
        <f t="shared" si="4"/>
        <v>17.577135433582335</v>
      </c>
      <c r="E46" s="19">
        <v>1539.5</v>
      </c>
      <c r="F46" s="20">
        <v>270.6</v>
      </c>
      <c r="G46" s="21">
        <f t="shared" si="5"/>
        <v>17.577135433582335</v>
      </c>
    </row>
    <row r="47" spans="1:7" ht="15" thickBot="1">
      <c r="A47" s="46" t="s">
        <v>23</v>
      </c>
      <c r="B47" s="25">
        <v>0</v>
      </c>
      <c r="C47" s="25"/>
      <c r="D47" s="25" t="e">
        <f t="shared" si="4"/>
        <v>#DIV/0!</v>
      </c>
      <c r="E47" s="25">
        <v>20635.4</v>
      </c>
      <c r="F47" s="47">
        <v>18266.5</v>
      </c>
      <c r="G47" s="48">
        <f t="shared" si="5"/>
        <v>88.52021283813252</v>
      </c>
    </row>
    <row r="48" spans="1:7" ht="18" thickBot="1">
      <c r="A48" s="43" t="s">
        <v>24</v>
      </c>
      <c r="B48" s="49">
        <f>SUM(B34:B47)</f>
        <v>596925.2000000001</v>
      </c>
      <c r="C48" s="49">
        <f>SUM(C34:C47)</f>
        <v>526502.3</v>
      </c>
      <c r="D48" s="49">
        <f t="shared" si="4"/>
        <v>88.20239118737155</v>
      </c>
      <c r="E48" s="49">
        <f>E47+E46+E45+E44+E43+E42+E41+E40+E38+E37+E36+E35+E34</f>
        <v>545550.4</v>
      </c>
      <c r="F48" s="49">
        <f>F47+F46+F45+F44+F43+F42+F41+F40+F38+F37+F36+F35+F34</f>
        <v>485266.1</v>
      </c>
      <c r="G48" s="50">
        <f>F48/E48*100</f>
        <v>88.9498202182603</v>
      </c>
    </row>
    <row r="49" spans="1:7" ht="14.25">
      <c r="A49" s="10"/>
      <c r="B49" s="11"/>
      <c r="C49" s="11"/>
      <c r="D49" s="11"/>
      <c r="E49" s="11"/>
      <c r="F49" s="11"/>
      <c r="G49" s="11"/>
    </row>
    <row r="50" spans="1:7" ht="18">
      <c r="A50" s="13" t="s">
        <v>51</v>
      </c>
      <c r="B50" s="12"/>
      <c r="C50" s="12"/>
      <c r="D50" s="12"/>
      <c r="E50" s="12"/>
      <c r="F50" s="12"/>
      <c r="G50" s="12"/>
    </row>
    <row r="51" spans="1:7" ht="15" thickBot="1">
      <c r="A51" s="60" t="s">
        <v>3</v>
      </c>
      <c r="B51" s="60"/>
      <c r="C51" s="60"/>
      <c r="D51" s="51"/>
      <c r="E51" s="51"/>
      <c r="F51" s="51"/>
      <c r="G51" s="51"/>
    </row>
    <row r="52" spans="1:7" ht="15" thickBot="1">
      <c r="A52" s="62" t="s">
        <v>25</v>
      </c>
      <c r="B52" s="63"/>
      <c r="C52" s="52" t="s">
        <v>54</v>
      </c>
      <c r="D52" s="5"/>
      <c r="E52" s="5"/>
      <c r="F52" s="5"/>
      <c r="G52" s="5"/>
    </row>
    <row r="53" spans="1:7" ht="14.25">
      <c r="A53" s="64" t="s">
        <v>26</v>
      </c>
      <c r="B53" s="65"/>
      <c r="C53" s="53" t="s">
        <v>46</v>
      </c>
      <c r="D53" s="5"/>
      <c r="E53" s="5"/>
      <c r="F53" s="5"/>
      <c r="G53" s="5"/>
    </row>
    <row r="54" spans="1:7" ht="14.25">
      <c r="A54" s="66" t="s">
        <v>27</v>
      </c>
      <c r="B54" s="67"/>
      <c r="C54" s="54"/>
      <c r="D54" s="5"/>
      <c r="E54" s="5"/>
      <c r="F54" s="5"/>
      <c r="G54" s="5"/>
    </row>
    <row r="55" spans="1:7" ht="30.75" customHeight="1">
      <c r="A55" s="66" t="s">
        <v>55</v>
      </c>
      <c r="B55" s="67"/>
      <c r="C55" s="54">
        <v>119000</v>
      </c>
      <c r="D55" s="5"/>
      <c r="E55" s="5"/>
      <c r="F55" s="5"/>
      <c r="G55" s="5"/>
    </row>
    <row r="56" spans="1:7" ht="14.25">
      <c r="A56" s="66" t="s">
        <v>28</v>
      </c>
      <c r="B56" s="67"/>
      <c r="C56" s="55" t="s">
        <v>46</v>
      </c>
      <c r="D56" s="5"/>
      <c r="E56" s="5"/>
      <c r="F56" s="5"/>
      <c r="G56" s="5"/>
    </row>
    <row r="57" spans="1:7" ht="17.25">
      <c r="A57" s="58" t="s">
        <v>29</v>
      </c>
      <c r="B57" s="59"/>
      <c r="C57" s="56">
        <f>C54+C55</f>
        <v>119000</v>
      </c>
      <c r="D57" s="5"/>
      <c r="E57" s="5"/>
      <c r="F57" s="5"/>
      <c r="G57" s="5"/>
    </row>
    <row r="58" spans="1:7" ht="14.25">
      <c r="A58" s="3"/>
      <c r="B58" s="3"/>
      <c r="C58" s="3"/>
      <c r="D58" s="3"/>
      <c r="E58" s="3"/>
      <c r="F58" s="3"/>
      <c r="G58" s="3"/>
    </row>
  </sheetData>
  <sheetProtection/>
  <mergeCells count="14">
    <mergeCell ref="E2:G2"/>
    <mergeCell ref="E3:G3"/>
    <mergeCell ref="A55:B55"/>
    <mergeCell ref="B5:D5"/>
    <mergeCell ref="A5:A6"/>
    <mergeCell ref="E5:G5"/>
    <mergeCell ref="A7:G7"/>
    <mergeCell ref="A57:B57"/>
    <mergeCell ref="A51:C51"/>
    <mergeCell ref="A33:G33"/>
    <mergeCell ref="A52:B52"/>
    <mergeCell ref="A53:B53"/>
    <mergeCell ref="A54:B54"/>
    <mergeCell ref="A56:B5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2015-12-11T07:12:27Z</cp:lastPrinted>
  <dcterms:created xsi:type="dcterms:W3CDTF">2014-09-16T05:33:49Z</dcterms:created>
  <dcterms:modified xsi:type="dcterms:W3CDTF">2017-12-13T08:51:58Z</dcterms:modified>
  <cp:category/>
  <cp:version/>
  <cp:contentType/>
  <cp:contentStatus/>
</cp:coreProperties>
</file>